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xman Kumar Singh\Desktop\Live_work\ICL\06 jUne2026\Final\"/>
    </mc:Choice>
  </mc:AlternateContent>
  <xr:revisionPtr revIDLastSave="0" documentId="13_ncr:1_{C27721A9-DCB0-4C08-A08B-C809BAFD8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כללי והון " sheetId="2" r:id="rId1"/>
    <sheet name="נוסטרו חיים" sheetId="1" r:id="rId2"/>
  </sheets>
  <definedNames>
    <definedName name="_xlnm.Print_Area" localSheetId="0">'כללי והון '!$C$2:$AA$55</definedName>
    <definedName name="_xlnm.Print_Area" localSheetId="1">'נוסטרו חיים'!$C$2:$AA$55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2" l="1"/>
  <c r="R10" i="2"/>
  <c r="L10" i="2"/>
  <c r="F10" i="2"/>
  <c r="AD8" i="1"/>
  <c r="V32" i="2"/>
  <c r="P32" i="2"/>
  <c r="J32" i="2"/>
  <c r="D32" i="2"/>
  <c r="H22" i="2" l="1"/>
  <c r="L35" i="2"/>
  <c r="J35" i="2"/>
  <c r="F35" i="2"/>
  <c r="V22" i="2"/>
  <c r="P22" i="2"/>
  <c r="D35" i="2"/>
  <c r="J22" i="2"/>
  <c r="J24" i="2" s="1"/>
  <c r="X10" i="2"/>
  <c r="D47" i="2"/>
  <c r="D24" i="2"/>
  <c r="D26" i="2" s="1"/>
  <c r="E10" i="2"/>
  <c r="E35" i="2" s="1"/>
  <c r="E22" i="2"/>
  <c r="E47" i="2" s="1"/>
  <c r="F22" i="2"/>
  <c r="Z35" i="2"/>
  <c r="Z22" i="2"/>
  <c r="Z24" i="2" s="1"/>
  <c r="N22" i="2"/>
  <c r="T22" i="2"/>
  <c r="U22" i="2" s="1"/>
  <c r="U47" i="2" s="1"/>
  <c r="H24" i="2"/>
  <c r="N35" i="2"/>
  <c r="I22" i="2"/>
  <c r="I47" i="2" s="1"/>
  <c r="H35" i="2"/>
  <c r="T35" i="2"/>
  <c r="AD9" i="1"/>
  <c r="AD10" i="1" s="1"/>
  <c r="AD11" i="1" s="1"/>
  <c r="AD12" i="1" s="1"/>
  <c r="K10" i="2" l="1"/>
  <c r="M10" i="2" s="1"/>
  <c r="K22" i="2"/>
  <c r="T24" i="2"/>
  <c r="T26" i="2" s="1"/>
  <c r="U10" i="2"/>
  <c r="U35" i="2" s="1"/>
  <c r="L22" i="2"/>
  <c r="L24" i="2" s="1"/>
  <c r="L26" i="2" s="1"/>
  <c r="L28" i="2" s="1"/>
  <c r="L30" i="2" s="1"/>
  <c r="I10" i="2"/>
  <c r="I35" i="2" s="1"/>
  <c r="O22" i="2"/>
  <c r="O47" i="2" s="1"/>
  <c r="O10" i="2"/>
  <c r="O35" i="2" s="1"/>
  <c r="N24" i="2"/>
  <c r="H47" i="2"/>
  <c r="H49" i="2" s="1"/>
  <c r="H51" i="2" s="1"/>
  <c r="T47" i="2"/>
  <c r="T49" i="2" s="1"/>
  <c r="T51" i="2" s="1"/>
  <c r="U24" i="2"/>
  <c r="N47" i="2"/>
  <c r="N49" i="2" s="1"/>
  <c r="N51" i="2" s="1"/>
  <c r="P24" i="2"/>
  <c r="P26" i="2" s="1"/>
  <c r="Q22" i="2"/>
  <c r="S22" i="2" s="1"/>
  <c r="V24" i="2"/>
  <c r="V26" i="2" s="1"/>
  <c r="W26" i="2" s="1"/>
  <c r="W10" i="2"/>
  <c r="Y10" i="2" s="1"/>
  <c r="X22" i="2"/>
  <c r="X24" i="2" s="1"/>
  <c r="X26" i="2" s="1"/>
  <c r="Y26" i="2" s="1"/>
  <c r="W22" i="2"/>
  <c r="Y22" i="2" s="1"/>
  <c r="R22" i="2"/>
  <c r="R24" i="2" s="1"/>
  <c r="Q10" i="2"/>
  <c r="S10" i="2" s="1"/>
  <c r="P35" i="2"/>
  <c r="V35" i="2" s="1"/>
  <c r="I49" i="2"/>
  <c r="G10" i="2"/>
  <c r="G35" i="2" s="1"/>
  <c r="J47" i="2"/>
  <c r="D49" i="2"/>
  <c r="E26" i="2"/>
  <c r="R26" i="2"/>
  <c r="S24" i="2"/>
  <c r="Y24" i="2"/>
  <c r="X28" i="2"/>
  <c r="Z26" i="2"/>
  <c r="J26" i="2"/>
  <c r="R35" i="2"/>
  <c r="X35" i="2" s="1"/>
  <c r="M24" i="2"/>
  <c r="M22" i="2"/>
  <c r="G22" i="2"/>
  <c r="G47" i="2" s="1"/>
  <c r="D28" i="2"/>
  <c r="D30" i="2" s="1"/>
  <c r="F24" i="2"/>
  <c r="F47" i="2"/>
  <c r="E24" i="2"/>
  <c r="AA22" i="2"/>
  <c r="AA47" i="2" s="1"/>
  <c r="Z47" i="2"/>
  <c r="Z49" i="2" s="1"/>
  <c r="AA10" i="2"/>
  <c r="AA35" i="2" s="1"/>
  <c r="H26" i="2"/>
  <c r="H28" i="2" s="1"/>
  <c r="U26" i="2"/>
  <c r="T28" i="2"/>
  <c r="M26" i="2" l="1"/>
  <c r="V28" i="2"/>
  <c r="V30" i="2" s="1"/>
  <c r="W24" i="2"/>
  <c r="N26" i="2"/>
  <c r="O49" i="2"/>
  <c r="U49" i="2"/>
  <c r="U51" i="2"/>
  <c r="O51" i="2"/>
  <c r="I51" i="2"/>
  <c r="T53" i="2"/>
  <c r="N53" i="2"/>
  <c r="H53" i="2"/>
  <c r="J49" i="2"/>
  <c r="J51" i="2" s="1"/>
  <c r="P47" i="2"/>
  <c r="D51" i="2"/>
  <c r="E49" i="2"/>
  <c r="L47" i="2"/>
  <c r="L49" i="2" s="1"/>
  <c r="F49" i="2"/>
  <c r="P28" i="2"/>
  <c r="Q26" i="2"/>
  <c r="Q24" i="2"/>
  <c r="R28" i="2"/>
  <c r="S26" i="2"/>
  <c r="X30" i="2"/>
  <c r="Z28" i="2"/>
  <c r="AA26" i="2"/>
  <c r="AA24" i="2"/>
  <c r="J28" i="2"/>
  <c r="M30" i="2"/>
  <c r="M28" i="2"/>
  <c r="K26" i="2"/>
  <c r="K24" i="2"/>
  <c r="E30" i="2"/>
  <c r="E28" i="2"/>
  <c r="F26" i="2"/>
  <c r="F28" i="2" s="1"/>
  <c r="G24" i="2"/>
  <c r="Z51" i="2"/>
  <c r="I26" i="2"/>
  <c r="T30" i="2"/>
  <c r="I24" i="2"/>
  <c r="O26" i="2" l="1"/>
  <c r="N55" i="2"/>
  <c r="M35" i="2"/>
  <c r="O24" i="2"/>
  <c r="N28" i="2"/>
  <c r="T55" i="2"/>
  <c r="H55" i="2"/>
  <c r="J53" i="2"/>
  <c r="K51" i="2"/>
  <c r="K49" i="2"/>
  <c r="Q35" i="2"/>
  <c r="Q47" i="2"/>
  <c r="P49" i="2"/>
  <c r="P51" i="2" s="1"/>
  <c r="V47" i="2"/>
  <c r="W28" i="2"/>
  <c r="R47" i="2"/>
  <c r="L51" i="2"/>
  <c r="M47" i="2"/>
  <c r="K47" i="2"/>
  <c r="K35" i="2"/>
  <c r="Y28" i="2"/>
  <c r="D53" i="2"/>
  <c r="E51" i="2"/>
  <c r="F51" i="2"/>
  <c r="P30" i="2"/>
  <c r="R30" i="2"/>
  <c r="S28" i="2" s="1"/>
  <c r="Y30" i="2"/>
  <c r="W30" i="2"/>
  <c r="Z30" i="2"/>
  <c r="J30" i="2"/>
  <c r="F30" i="2"/>
  <c r="G26" i="2"/>
  <c r="Z53" i="2"/>
  <c r="AA51" i="2"/>
  <c r="AA49" i="2"/>
  <c r="U28" i="2"/>
  <c r="H30" i="2"/>
  <c r="I28" i="2"/>
  <c r="U30" i="2"/>
  <c r="Q49" i="2" l="1"/>
  <c r="Q28" i="2"/>
  <c r="P53" i="2"/>
  <c r="N30" i="2"/>
  <c r="O28" i="2" s="1"/>
  <c r="U55" i="2"/>
  <c r="O55" i="2"/>
  <c r="O53" i="2"/>
  <c r="I53" i="2"/>
  <c r="Q51" i="2"/>
  <c r="L53" i="2"/>
  <c r="J55" i="2"/>
  <c r="K55" i="2" s="1"/>
  <c r="U53" i="2"/>
  <c r="I55" i="2"/>
  <c r="G49" i="2"/>
  <c r="W47" i="2"/>
  <c r="V49" i="2"/>
  <c r="W35" i="2"/>
  <c r="M51" i="2"/>
  <c r="M49" i="2"/>
  <c r="X47" i="2"/>
  <c r="Y35" i="2" s="1"/>
  <c r="S47" i="2"/>
  <c r="R49" i="2"/>
  <c r="S35" i="2"/>
  <c r="D55" i="2"/>
  <c r="E53" i="2"/>
  <c r="F53" i="2"/>
  <c r="G51" i="2"/>
  <c r="Q30" i="2"/>
  <c r="S30" i="2"/>
  <c r="AA30" i="2"/>
  <c r="AA28" i="2"/>
  <c r="K30" i="2"/>
  <c r="K28" i="2"/>
  <c r="G30" i="2"/>
  <c r="G28" i="2"/>
  <c r="Z55" i="2"/>
  <c r="AA53" i="2"/>
  <c r="I30" i="2"/>
  <c r="K53" i="2" l="1"/>
  <c r="P55" i="2"/>
  <c r="Q53" i="2" s="1"/>
  <c r="L55" i="2"/>
  <c r="M55" i="2" s="1"/>
  <c r="O30" i="2"/>
  <c r="V51" i="2"/>
  <c r="Y47" i="2"/>
  <c r="R51" i="2"/>
  <c r="X49" i="2"/>
  <c r="X51" i="2" s="1"/>
  <c r="E55" i="2"/>
  <c r="F55" i="2"/>
  <c r="AA55" i="2"/>
  <c r="M53" i="2" l="1"/>
  <c r="Q55" i="2"/>
  <c r="W51" i="2"/>
  <c r="V53" i="2"/>
  <c r="S49" i="2"/>
  <c r="X53" i="2"/>
  <c r="Y51" i="2"/>
  <c r="Y49" i="2"/>
  <c r="R53" i="2"/>
  <c r="S51" i="2"/>
  <c r="W49" i="2"/>
  <c r="G53" i="2"/>
  <c r="G55" i="2"/>
  <c r="V55" i="2" l="1"/>
  <c r="W55" i="2" s="1"/>
  <c r="R55" i="2"/>
  <c r="X55" i="2"/>
  <c r="Y55" i="2"/>
  <c r="Y53" i="2"/>
  <c r="S53" i="2" l="1"/>
  <c r="S55" i="2"/>
  <c r="W53" i="2"/>
</calcChain>
</file>

<file path=xl/sharedStrings.xml><?xml version="1.0" encoding="utf-8"?>
<sst xmlns="http://schemas.openxmlformats.org/spreadsheetml/2006/main" count="253" uniqueCount="44">
  <si>
    <t>סה"כ</t>
  </si>
  <si>
    <t>נכסים לא סחירים</t>
  </si>
  <si>
    <t>נכסים סחירים ונזילים</t>
  </si>
  <si>
    <t>נכסים בחו"ל</t>
  </si>
  <si>
    <t>נכסים בארץ</t>
  </si>
  <si>
    <t>נכסים אחרים</t>
  </si>
  <si>
    <t>חוזים עתידיים</t>
  </si>
  <si>
    <t>פיקדונות (שאינם מובנים)</t>
  </si>
  <si>
    <t>הלוואות</t>
  </si>
  <si>
    <t>קרנות נאמנות</t>
  </si>
  <si>
    <t>תעודות סל</t>
  </si>
  <si>
    <t>מניות</t>
  </si>
  <si>
    <t>אג"ח קונצרניות לא סחירות</t>
  </si>
  <si>
    <t>אג"ח קונצרניות סחירות</t>
  </si>
  <si>
    <t>אג"ח מיועדות</t>
  </si>
  <si>
    <t>אג"ח ממשלתיות סחירות</t>
  </si>
  <si>
    <t>מזומנים ושווי מזומנים</t>
  </si>
  <si>
    <t>(באחוזים)</t>
  </si>
  <si>
    <t>(באלפי ש"ח)</t>
  </si>
  <si>
    <t>סך נכסים</t>
  </si>
  <si>
    <t>תרומה להכנסה הכוללת
(הון עצמי)</t>
  </si>
  <si>
    <t>תרומה להכנסות מהשקעות
(רווח/הפסד)</t>
  </si>
  <si>
    <t>רבעון 1+2+3+4</t>
  </si>
  <si>
    <t>רבעון 1+2+3</t>
  </si>
  <si>
    <t>רבעון 1+2</t>
  </si>
  <si>
    <t>רבעון 1</t>
  </si>
  <si>
    <t>נתונים לשנת :</t>
  </si>
  <si>
    <t>רבעון 4</t>
  </si>
  <si>
    <t>רבעון 3</t>
  </si>
  <si>
    <t>רבעון 2</t>
  </si>
  <si>
    <t>נתונים לרבעון בשנת :</t>
  </si>
  <si>
    <t>פירוט תרומת אפיקי השקעה בגין התחייבויות מסוג 10,30,50</t>
  </si>
  <si>
    <t>נוסטרו חיים</t>
  </si>
  <si>
    <t>שם חברה</t>
  </si>
  <si>
    <t>פירוט תרומת אפיקי ההשקעה לתשואה הכוללת</t>
  </si>
  <si>
    <t>נוסטרו כללי והון</t>
  </si>
  <si>
    <t>פירוט תרומת אפיקי השקעה בגין התחייבויות מסוג 40,60,70,80,90</t>
  </si>
  <si>
    <t>נתונים מצטברים בשנת :</t>
  </si>
  <si>
    <r>
      <rPr>
        <b/>
        <sz val="11"/>
        <color rgb="FFFF0000"/>
        <rFont val="David"/>
        <family val="2"/>
      </rPr>
      <t>קרנות</t>
    </r>
    <r>
      <rPr>
        <b/>
        <sz val="11"/>
        <color indexed="8"/>
        <rFont val="David"/>
        <family val="2"/>
        <charset val="177"/>
      </rPr>
      <t xml:space="preserve"> סל</t>
    </r>
  </si>
  <si>
    <t>אנקור חברה לביטוח בע"מ</t>
  </si>
  <si>
    <t>סוף מידע טבלה צד שמאל</t>
  </si>
  <si>
    <t>תחילת מידע טבלה</t>
  </si>
  <si>
    <t>תחילת מידע טבלה צד ימין</t>
  </si>
  <si>
    <t>סוף מידע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</si>
</sst>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(* #,##0_);_(* \(#,##0\);_(* &quot;-&quot;_);_(@_)"/>
    <numFmt numFmtId="164" formatCode="_ * #,##0.00_ ;_ * \-#,##0.00_ ;_ * &quot;-&quot;??_ ;_ @_ "/>
    <numFmt numFmtId="165" formatCode="0.0%"/>
    <numFmt numFmtId="166" formatCode="#,##0_ ;[Red]\-#,##0\ "/>
    <numFmt numFmtId="167" formatCode="_ * #,##0.00%_ ;_*\ \(#,##0.0%\)_ ;_ * &quot;-&quot;??_ ;_ @_ "/>
    <numFmt numFmtId="168" formatCode="_ [$₪-40D]\ * #,##0.00_ ;_ [$₪-40D]\ * \-#,##0.00_ ;_ [$₪-40D]\ * &quot;-&quot;??_ ;_ @_ "/>
    <numFmt numFmtId="169" formatCode="[Color43]0.00%;[Color3]\-0.00%"/>
    <numFmt numFmtId="170" formatCode="[Color51]0.0%;[Color3]\-0.0%"/>
    <numFmt numFmtId="171" formatCode="dd\ \בmmmm\ yyyy\ "/>
    <numFmt numFmtId="172" formatCode="dd\.mm\.yy"/>
    <numFmt numFmtId="173" formatCode="dd\.mm\.yyyy"/>
    <numFmt numFmtId="174" formatCode="[Color10]#,##0_);[Color30]#,##0_)"/>
    <numFmt numFmtId="175" formatCode="[Color10]\(#,##0\);[Color30]#,##0_)"/>
    <numFmt numFmtId="176" formatCode="[Color10]#,##0_);[Color30]\(#,##0\)"/>
    <numFmt numFmtId="177" formatCode="&quot;₪&quot;#,##0.00;[Red]&quot;₪&quot;\-#,##0.00"/>
    <numFmt numFmtId="178" formatCode="_-&quot;₪&quot;* #,##0_-;\-&quot;₪&quot;* #,##0_-;_-&quot;₪&quot;* &quot;-&quot;_-;_-@_-"/>
    <numFmt numFmtId="179" formatCode="_ [$€-2]\ * #,##0.00_ ;_ [$€-2]\ * \-#,##0.00_ ;_ [$€-2]\ * &quot;-&quot;??_ "/>
    <numFmt numFmtId="180" formatCode="mmmm\ yyyy"/>
  </numFmts>
  <fonts count="30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David"/>
      <family val="2"/>
      <charset val="177"/>
    </font>
    <font>
      <sz val="10"/>
      <name val="Arial"/>
      <family val="2"/>
    </font>
    <font>
      <b/>
      <sz val="11"/>
      <color indexed="8"/>
      <name val="David"/>
      <family val="2"/>
      <charset val="177"/>
    </font>
    <font>
      <sz val="11"/>
      <color indexed="8"/>
      <name val="Arial"/>
      <family val="2"/>
      <charset val="177"/>
    </font>
    <font>
      <sz val="11"/>
      <color indexed="8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9"/>
      <color indexed="8"/>
      <name val="David"/>
      <family val="2"/>
      <charset val="177"/>
    </font>
    <font>
      <sz val="14"/>
      <color indexed="8"/>
      <name val="David"/>
      <family val="2"/>
      <charset val="177"/>
    </font>
    <font>
      <sz val="14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David"/>
      <family val="2"/>
    </font>
    <font>
      <b/>
      <sz val="10"/>
      <name val="Arial"/>
      <family val="2"/>
    </font>
    <font>
      <sz val="12"/>
      <color indexed="8"/>
      <name val="Arial"/>
      <family val="2"/>
      <charset val="177"/>
    </font>
    <font>
      <u/>
      <sz val="10"/>
      <color indexed="12"/>
      <name val="Arial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0"/>
      <name val="Miriam"/>
      <family val="2"/>
      <charset val="177"/>
    </font>
    <font>
      <sz val="11"/>
      <color theme="1"/>
      <name val="David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177"/>
    </font>
    <font>
      <b/>
      <sz val="12"/>
      <color indexed="8"/>
      <name val="David"/>
      <family val="2"/>
      <charset val="177"/>
    </font>
    <font>
      <b/>
      <sz val="11"/>
      <color rgb="FFFF0000"/>
      <name val="David"/>
      <family val="2"/>
    </font>
    <font>
      <b/>
      <sz val="11"/>
      <color indexed="8"/>
      <name val="David"/>
      <family val="2"/>
    </font>
    <font>
      <b/>
      <sz val="11"/>
      <color theme="1"/>
      <name val="David"/>
      <family val="2"/>
      <charset val="177"/>
    </font>
    <font>
      <sz val="11"/>
      <color theme="0"/>
      <name val="David"/>
      <family val="2"/>
    </font>
    <font>
      <sz val="11"/>
      <color theme="0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04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169" fontId="5" fillId="0" borderId="0">
      <alignment horizontal="right"/>
      <protection hidden="1"/>
    </xf>
    <xf numFmtId="170" fontId="5" fillId="0" borderId="0">
      <alignment horizontal="right"/>
      <protection hidden="1"/>
    </xf>
    <xf numFmtId="169" fontId="5" fillId="0" borderId="0">
      <alignment horizontal="right"/>
      <protection hidden="1"/>
    </xf>
    <xf numFmtId="0" fontId="3" fillId="0" borderId="0"/>
    <xf numFmtId="171" fontId="5" fillId="0" borderId="0">
      <alignment horizontal="right"/>
      <protection hidden="1"/>
    </xf>
    <xf numFmtId="172" fontId="5" fillId="0" borderId="0">
      <alignment horizontal="right"/>
      <protection locked="0"/>
    </xf>
    <xf numFmtId="173" fontId="5" fillId="0" borderId="0">
      <alignment horizontal="right"/>
      <protection locked="0"/>
    </xf>
    <xf numFmtId="14" fontId="5" fillId="0" borderId="0">
      <alignment horizontal="right"/>
      <protection locked="0"/>
    </xf>
    <xf numFmtId="14" fontId="5" fillId="0" borderId="0">
      <alignment horizontal="right"/>
      <protection locked="0"/>
    </xf>
    <xf numFmtId="174" fontId="5" fillId="0" borderId="0">
      <alignment horizontal="right"/>
      <protection hidden="1"/>
    </xf>
    <xf numFmtId="175" fontId="5" fillId="0" borderId="0">
      <alignment horizontal="right"/>
      <protection hidden="1"/>
    </xf>
    <xf numFmtId="174" fontId="5" fillId="0" borderId="0">
      <alignment horizontal="right"/>
      <protection hidden="1"/>
    </xf>
    <xf numFmtId="176" fontId="5" fillId="0" borderId="0">
      <alignment horizontal="right"/>
      <protection hidden="1"/>
    </xf>
    <xf numFmtId="176" fontId="5" fillId="0" borderId="0">
      <alignment horizontal="right"/>
      <protection locked="0"/>
    </xf>
    <xf numFmtId="37" fontId="5" fillId="0" borderId="0">
      <alignment horizontal="right"/>
      <protection hidden="1"/>
    </xf>
    <xf numFmtId="174" fontId="5" fillId="0" borderId="0">
      <alignment horizontal="right"/>
      <protection hidden="1"/>
    </xf>
    <xf numFmtId="174" fontId="5" fillId="0" borderId="0">
      <alignment horizontal="right"/>
      <protection hidden="1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>
      <alignment wrapText="1"/>
    </xf>
    <xf numFmtId="0" fontId="3" fillId="0" borderId="0" applyFont="0" applyFill="0" applyBorder="0" applyAlignment="0" applyProtection="0">
      <alignment wrapText="1"/>
    </xf>
    <xf numFmtId="164" fontId="3" fillId="0" borderId="0" applyFont="0" applyFill="0" applyBorder="0" applyAlignment="0" applyProtection="0"/>
    <xf numFmtId="177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3" fillId="0" borderId="0"/>
    <xf numFmtId="0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5" fillId="0" borderId="0"/>
    <xf numFmtId="0" fontId="5" fillId="0" borderId="0" applyNumberFormat="0" applyBorder="0" applyAlignment="0" applyProtection="0"/>
    <xf numFmtId="17" fontId="5" fillId="0" borderId="0">
      <alignment horizontal="right"/>
      <protection locked="0"/>
    </xf>
    <xf numFmtId="0" fontId="5" fillId="0" borderId="0">
      <alignment horizontal="right"/>
      <protection hidden="1"/>
    </xf>
    <xf numFmtId="0" fontId="5" fillId="0" borderId="0">
      <alignment horizontal="right"/>
      <protection hidden="1"/>
    </xf>
    <xf numFmtId="37" fontId="5" fillId="0" borderId="0"/>
    <xf numFmtId="180" fontId="5" fillId="0" borderId="0">
      <alignment horizontal="right"/>
      <protection hidden="1"/>
    </xf>
    <xf numFmtId="0" fontId="5" fillId="0" borderId="0">
      <alignment horizontal="right" readingOrder="2"/>
    </xf>
    <xf numFmtId="0" fontId="5" fillId="0" borderId="0">
      <alignment horizontal="right" readingOrder="2"/>
      <protection hidden="1"/>
    </xf>
    <xf numFmtId="0" fontId="5" fillId="0" borderId="0">
      <alignment horizontal="right"/>
      <protection hidden="1"/>
    </xf>
    <xf numFmtId="37" fontId="5" fillId="0" borderId="0"/>
    <xf numFmtId="17" fontId="5" fillId="0" borderId="0">
      <alignment horizontal="right"/>
      <protection locked="0"/>
    </xf>
    <xf numFmtId="171" fontId="5" fillId="0" borderId="0">
      <alignment horizontal="right" readingOrder="2"/>
      <protection hidden="1"/>
    </xf>
    <xf numFmtId="0" fontId="2" fillId="0" borderId="0">
      <alignment horizontal="right" wrapText="1"/>
    </xf>
  </cellStyleXfs>
  <cellXfs count="74">
    <xf numFmtId="0" fontId="0" fillId="0" borderId="0" xfId="0"/>
    <xf numFmtId="0" fontId="2" fillId="0" borderId="0" xfId="0" applyFont="1"/>
    <xf numFmtId="165" fontId="4" fillId="2" borderId="1" xfId="1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right"/>
    </xf>
    <xf numFmtId="166" fontId="4" fillId="2" borderId="3" xfId="1" applyNumberFormat="1" applyFont="1" applyFill="1" applyBorder="1" applyAlignment="1">
      <alignment horizontal="right"/>
    </xf>
    <xf numFmtId="165" fontId="4" fillId="3" borderId="1" xfId="1" applyNumberFormat="1" applyFont="1" applyFill="1" applyBorder="1" applyAlignment="1">
      <alignment horizontal="right"/>
    </xf>
    <xf numFmtId="166" fontId="4" fillId="3" borderId="2" xfId="1" applyNumberFormat="1" applyFont="1" applyFill="1" applyBorder="1" applyAlignment="1">
      <alignment horizontal="right"/>
    </xf>
    <xf numFmtId="166" fontId="4" fillId="3" borderId="3" xfId="1" applyNumberFormat="1" applyFont="1" applyFill="1" applyBorder="1" applyAlignment="1">
      <alignment horizontal="right"/>
    </xf>
    <xf numFmtId="0" fontId="4" fillId="4" borderId="3" xfId="2" applyFont="1" applyFill="1" applyBorder="1"/>
    <xf numFmtId="165" fontId="6" fillId="2" borderId="4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5" fontId="6" fillId="3" borderId="4" xfId="1" applyNumberFormat="1" applyFont="1" applyFill="1" applyBorder="1" applyAlignment="1">
      <alignment horizontal="right"/>
    </xf>
    <xf numFmtId="166" fontId="6" fillId="3" borderId="5" xfId="1" applyNumberFormat="1" applyFont="1" applyFill="1" applyBorder="1" applyAlignment="1">
      <alignment horizontal="right"/>
    </xf>
    <xf numFmtId="166" fontId="6" fillId="3" borderId="6" xfId="1" applyNumberFormat="1" applyFont="1" applyFill="1" applyBorder="1" applyAlignment="1">
      <alignment horizontal="right"/>
    </xf>
    <xf numFmtId="0" fontId="4" fillId="4" borderId="6" xfId="2" applyFont="1" applyFill="1" applyBorder="1"/>
    <xf numFmtId="165" fontId="6" fillId="2" borderId="7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5" fontId="6" fillId="3" borderId="7" xfId="1" applyNumberFormat="1" applyFont="1" applyFill="1" applyBorder="1" applyAlignment="1">
      <alignment horizontal="right"/>
    </xf>
    <xf numFmtId="166" fontId="6" fillId="3" borderId="8" xfId="1" applyNumberFormat="1" applyFont="1" applyFill="1" applyBorder="1" applyAlignment="1">
      <alignment horizontal="right"/>
    </xf>
    <xf numFmtId="166" fontId="6" fillId="3" borderId="9" xfId="1" applyNumberFormat="1" applyFont="1" applyFill="1" applyBorder="1" applyAlignment="1">
      <alignment horizontal="right"/>
    </xf>
    <xf numFmtId="0" fontId="4" fillId="4" borderId="9" xfId="2" applyFont="1" applyFill="1" applyBorder="1"/>
    <xf numFmtId="165" fontId="6" fillId="0" borderId="0" xfId="2" applyNumberFormat="1" applyFont="1"/>
    <xf numFmtId="166" fontId="6" fillId="0" borderId="0" xfId="2" applyNumberFormat="1" applyFont="1"/>
    <xf numFmtId="0" fontId="6" fillId="0" borderId="0" xfId="2" applyFont="1"/>
    <xf numFmtId="0" fontId="4" fillId="4" borderId="10" xfId="2" applyFont="1" applyFill="1" applyBorder="1"/>
    <xf numFmtId="0" fontId="4" fillId="4" borderId="11" xfId="2" applyFont="1" applyFill="1" applyBorder="1"/>
    <xf numFmtId="0" fontId="4" fillId="4" borderId="12" xfId="2" applyFont="1" applyFill="1" applyBorder="1"/>
    <xf numFmtId="167" fontId="6" fillId="0" borderId="0" xfId="2" applyNumberFormat="1" applyFont="1"/>
    <xf numFmtId="166" fontId="6" fillId="0" borderId="0" xfId="1" applyNumberFormat="1" applyFont="1" applyFill="1" applyBorder="1"/>
    <xf numFmtId="0" fontId="7" fillId="0" borderId="0" xfId="3" applyFont="1"/>
    <xf numFmtId="165" fontId="8" fillId="2" borderId="1" xfId="4" applyNumberFormat="1" applyFont="1" applyFill="1" applyBorder="1" applyAlignment="1">
      <alignment horizontal="right" vertical="center"/>
    </xf>
    <xf numFmtId="166" fontId="8" fillId="2" borderId="3" xfId="1" applyNumberFormat="1" applyFont="1" applyFill="1" applyBorder="1" applyAlignment="1">
      <alignment horizontal="right" vertical="center"/>
    </xf>
    <xf numFmtId="165" fontId="8" fillId="2" borderId="13" xfId="4" applyNumberFormat="1" applyFont="1" applyFill="1" applyBorder="1" applyAlignment="1">
      <alignment horizontal="right" vertical="center"/>
    </xf>
    <xf numFmtId="165" fontId="8" fillId="3" borderId="1" xfId="4" applyNumberFormat="1" applyFont="1" applyFill="1" applyBorder="1" applyAlignment="1">
      <alignment horizontal="right" vertical="center"/>
    </xf>
    <xf numFmtId="166" fontId="8" fillId="3" borderId="3" xfId="1" applyNumberFormat="1" applyFont="1" applyFill="1" applyBorder="1" applyAlignment="1">
      <alignment horizontal="right" vertical="center"/>
    </xf>
    <xf numFmtId="165" fontId="8" fillId="3" borderId="13" xfId="4" applyNumberFormat="1" applyFont="1" applyFill="1" applyBorder="1" applyAlignment="1">
      <alignment horizontal="right" vertical="center"/>
    </xf>
    <xf numFmtId="0" fontId="4" fillId="4" borderId="14" xfId="2" applyFont="1" applyFill="1" applyBorder="1"/>
    <xf numFmtId="165" fontId="6" fillId="2" borderId="4" xfId="4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3" borderId="4" xfId="4" applyNumberFormat="1" applyFont="1" applyFill="1" applyBorder="1" applyAlignment="1">
      <alignment horizontal="right"/>
    </xf>
    <xf numFmtId="165" fontId="6" fillId="3" borderId="15" xfId="1" applyNumberFormat="1" applyFont="1" applyFill="1" applyBorder="1" applyAlignment="1">
      <alignment horizontal="right"/>
    </xf>
    <xf numFmtId="0" fontId="4" fillId="4" borderId="16" xfId="2" applyFont="1" applyFill="1" applyBorder="1"/>
    <xf numFmtId="165" fontId="6" fillId="2" borderId="7" xfId="4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3" borderId="7" xfId="4" applyNumberFormat="1" applyFont="1" applyFill="1" applyBorder="1" applyAlignment="1">
      <alignment horizontal="right"/>
    </xf>
    <xf numFmtId="165" fontId="6" fillId="3" borderId="17" xfId="1" applyNumberFormat="1" applyFont="1" applyFill="1" applyBorder="1" applyAlignment="1">
      <alignment horizontal="right"/>
    </xf>
    <xf numFmtId="0" fontId="4" fillId="4" borderId="18" xfId="2" applyFont="1" applyFill="1" applyBorder="1"/>
    <xf numFmtId="0" fontId="9" fillId="4" borderId="1" xfId="2" applyFont="1" applyFill="1" applyBorder="1" applyAlignment="1">
      <alignment horizontal="center" vertical="center" readingOrder="2"/>
    </xf>
    <xf numFmtId="0" fontId="9" fillId="4" borderId="13" xfId="2" applyFont="1" applyFill="1" applyBorder="1" applyAlignment="1">
      <alignment horizontal="center" vertical="center" readingOrder="2"/>
    </xf>
    <xf numFmtId="0" fontId="9" fillId="4" borderId="3" xfId="2" applyFont="1" applyFill="1" applyBorder="1" applyAlignment="1">
      <alignment horizontal="center" vertical="center" readingOrder="2"/>
    </xf>
    <xf numFmtId="1" fontId="10" fillId="0" borderId="0" xfId="2" applyNumberFormat="1" applyFont="1" applyAlignment="1">
      <alignment horizontal="center"/>
    </xf>
    <xf numFmtId="0" fontId="11" fillId="0" borderId="0" xfId="3" applyFont="1"/>
    <xf numFmtId="2" fontId="6" fillId="0" borderId="0" xfId="2" applyNumberFormat="1" applyFont="1"/>
    <xf numFmtId="168" fontId="6" fillId="0" borderId="0" xfId="2" applyNumberFormat="1" applyFont="1"/>
    <xf numFmtId="0" fontId="12" fillId="5" borderId="0" xfId="2" applyFont="1" applyFill="1"/>
    <xf numFmtId="0" fontId="13" fillId="0" borderId="0" xfId="0" applyFont="1"/>
    <xf numFmtId="0" fontId="13" fillId="0" borderId="0" xfId="0" applyFont="1" applyAlignment="1">
      <alignment horizontal="right" readingOrder="2"/>
    </xf>
    <xf numFmtId="0" fontId="26" fillId="4" borderId="16" xfId="2" applyFont="1" applyFill="1" applyBorder="1"/>
    <xf numFmtId="0" fontId="27" fillId="0" borderId="0" xfId="0" applyFont="1"/>
    <xf numFmtId="0" fontId="2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22" xfId="0" applyFont="1" applyBorder="1" applyAlignment="1">
      <alignment horizontal="center"/>
    </xf>
    <xf numFmtId="0" fontId="24" fillId="5" borderId="19" xfId="2" applyFont="1" applyFill="1" applyBorder="1" applyAlignment="1">
      <alignment horizontal="right"/>
    </xf>
    <xf numFmtId="0" fontId="24" fillId="5" borderId="20" xfId="2" applyFont="1" applyFill="1" applyBorder="1" applyAlignment="1">
      <alignment horizontal="right"/>
    </xf>
    <xf numFmtId="0" fontId="24" fillId="5" borderId="21" xfId="2" applyFont="1" applyFill="1" applyBorder="1" applyAlignment="1">
      <alignment horizontal="right"/>
    </xf>
    <xf numFmtId="0" fontId="4" fillId="4" borderId="6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4" fillId="4" borderId="6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</cellXfs>
  <cellStyles count="504">
    <cellStyle name="% 1" xfId="5" xr:uid="{00000000-0005-0000-0000-000000000000}"/>
    <cellStyle name="% 2" xfId="6" xr:uid="{00000000-0005-0000-0000-000001000000}"/>
    <cellStyle name="% 3" xfId="7" xr:uid="{00000000-0005-0000-0000-000002000000}"/>
    <cellStyle name="=C:\WINNT\SYSTEM32\COMMAND.COM" xfId="8" xr:uid="{00000000-0005-0000-0000-000003000000}"/>
    <cellStyle name="01 בינואר 2000" xfId="9" xr:uid="{00000000-0005-0000-0000-000004000000}"/>
    <cellStyle name="01.01.00" xfId="10" xr:uid="{00000000-0005-0000-0000-000005000000}"/>
    <cellStyle name="01.01.2000" xfId="11" xr:uid="{00000000-0005-0000-0000-000006000000}"/>
    <cellStyle name="01/01/00" xfId="12" xr:uid="{00000000-0005-0000-0000-000007000000}"/>
    <cellStyle name="01/01/2000" xfId="13" xr:uid="{00000000-0005-0000-0000-000008000000}"/>
    <cellStyle name="1" xfId="14" xr:uid="{00000000-0005-0000-0000-000009000000}"/>
    <cellStyle name="2" xfId="15" xr:uid="{00000000-0005-0000-0000-00000A000000}"/>
    <cellStyle name="3" xfId="16" xr:uid="{00000000-0005-0000-0000-00000B000000}"/>
    <cellStyle name="4" xfId="17" xr:uid="{00000000-0005-0000-0000-00000C000000}"/>
    <cellStyle name="5" xfId="18" xr:uid="{00000000-0005-0000-0000-00000D000000}"/>
    <cellStyle name="97" xfId="19" xr:uid="{00000000-0005-0000-0000-00000E000000}"/>
    <cellStyle name="98" xfId="20" xr:uid="{00000000-0005-0000-0000-00000F000000}"/>
    <cellStyle name="99" xfId="21" xr:uid="{00000000-0005-0000-0000-000010000000}"/>
    <cellStyle name="Comma [0] 2" xfId="22" xr:uid="{00000000-0005-0000-0000-000011000000}"/>
    <cellStyle name="Comma [0] 2 2" xfId="23" xr:uid="{00000000-0005-0000-0000-000012000000}"/>
    <cellStyle name="Comma [0] 2 2 2" xfId="24" xr:uid="{00000000-0005-0000-0000-000013000000}"/>
    <cellStyle name="Comma [0] 2 3" xfId="25" xr:uid="{00000000-0005-0000-0000-000014000000}"/>
    <cellStyle name="Comma [0] 2 4" xfId="26" xr:uid="{00000000-0005-0000-0000-000015000000}"/>
    <cellStyle name="Comma [0] 3" xfId="27" xr:uid="{00000000-0005-0000-0000-000016000000}"/>
    <cellStyle name="Comma 2" xfId="28" xr:uid="{00000000-0005-0000-0000-000017000000}"/>
    <cellStyle name="Comma 2 2" xfId="29" xr:uid="{00000000-0005-0000-0000-000018000000}"/>
    <cellStyle name="Comma 2 2 2" xfId="30" xr:uid="{00000000-0005-0000-0000-000019000000}"/>
    <cellStyle name="Comma 2 2 3" xfId="31" xr:uid="{00000000-0005-0000-0000-00001A000000}"/>
    <cellStyle name="Comma 2 2 4" xfId="32" xr:uid="{00000000-0005-0000-0000-00001B000000}"/>
    <cellStyle name="Comma 2 2 5" xfId="33" xr:uid="{00000000-0005-0000-0000-00001C000000}"/>
    <cellStyle name="Comma 2 2 6" xfId="34" xr:uid="{00000000-0005-0000-0000-00001D000000}"/>
    <cellStyle name="Comma 2 2 7" xfId="35" xr:uid="{00000000-0005-0000-0000-00001E000000}"/>
    <cellStyle name="Comma 2 3" xfId="36" xr:uid="{00000000-0005-0000-0000-00001F000000}"/>
    <cellStyle name="Comma 2 4" xfId="37" xr:uid="{00000000-0005-0000-0000-000020000000}"/>
    <cellStyle name="Comma 2 5" xfId="38" xr:uid="{00000000-0005-0000-0000-000021000000}"/>
    <cellStyle name="Comma 2 6" xfId="39" xr:uid="{00000000-0005-0000-0000-000022000000}"/>
    <cellStyle name="Comma 2 7" xfId="40" xr:uid="{00000000-0005-0000-0000-000023000000}"/>
    <cellStyle name="Comma 2 8" xfId="41" xr:uid="{00000000-0005-0000-0000-000024000000}"/>
    <cellStyle name="Comma 2 9" xfId="42" xr:uid="{00000000-0005-0000-0000-000025000000}"/>
    <cellStyle name="Comma 3" xfId="1" xr:uid="{00000000-0005-0000-0000-000026000000}"/>
    <cellStyle name="Comma 3 2" xfId="43" xr:uid="{00000000-0005-0000-0000-000027000000}"/>
    <cellStyle name="Comma 4" xfId="44" xr:uid="{00000000-0005-0000-0000-000028000000}"/>
    <cellStyle name="Comma 5" xfId="45" xr:uid="{00000000-0005-0000-0000-000029000000}"/>
    <cellStyle name="Comma 6" xfId="46" xr:uid="{00000000-0005-0000-0000-00002A000000}"/>
    <cellStyle name="Comma 7" xfId="47" xr:uid="{00000000-0005-0000-0000-00002B000000}"/>
    <cellStyle name="Currency [0] _1" xfId="48" xr:uid="{00000000-0005-0000-0000-00002C000000}"/>
    <cellStyle name="Euro" xfId="49" xr:uid="{00000000-0005-0000-0000-00002D000000}"/>
    <cellStyle name="Hyperlink 2" xfId="50" xr:uid="{00000000-0005-0000-0000-00002E000000}"/>
    <cellStyle name="Hyperlink 2 2" xfId="51" xr:uid="{00000000-0005-0000-0000-00002F000000}"/>
    <cellStyle name="Hyperlink 2 2 2" xfId="52" xr:uid="{00000000-0005-0000-0000-000030000000}"/>
    <cellStyle name="Hyperlink 2 2 2 2" xfId="53" xr:uid="{00000000-0005-0000-0000-000031000000}"/>
    <cellStyle name="Hyperlink 2 3" xfId="54" xr:uid="{00000000-0005-0000-0000-000032000000}"/>
    <cellStyle name="Hyperlink 2 4" xfId="55" xr:uid="{00000000-0005-0000-0000-000033000000}"/>
    <cellStyle name="Hyperlink 2 5" xfId="56" xr:uid="{00000000-0005-0000-0000-000034000000}"/>
    <cellStyle name="Hyperlink 2 6" xfId="57" xr:uid="{00000000-0005-0000-0000-000035000000}"/>
    <cellStyle name="Hyperlink 2 7" xfId="58" xr:uid="{00000000-0005-0000-0000-000036000000}"/>
    <cellStyle name="Hyperlink 2 8" xfId="59" xr:uid="{00000000-0005-0000-0000-000037000000}"/>
    <cellStyle name="Hyperlink 2_Data" xfId="60" xr:uid="{00000000-0005-0000-0000-000038000000}"/>
    <cellStyle name="Normal" xfId="0" builtinId="0"/>
    <cellStyle name="Normal 10" xfId="61" xr:uid="{00000000-0005-0000-0000-00003A000000}"/>
    <cellStyle name="Normal 11" xfId="62" xr:uid="{00000000-0005-0000-0000-00003B000000}"/>
    <cellStyle name="Normal 12" xfId="63" xr:uid="{00000000-0005-0000-0000-00003C000000}"/>
    <cellStyle name="Normal 12 2" xfId="64" xr:uid="{00000000-0005-0000-0000-00003D000000}"/>
    <cellStyle name="Normal 12 3" xfId="65" xr:uid="{00000000-0005-0000-0000-00003E000000}"/>
    <cellStyle name="Normal 12 4" xfId="66" xr:uid="{00000000-0005-0000-0000-00003F000000}"/>
    <cellStyle name="Normal 12 5" xfId="67" xr:uid="{00000000-0005-0000-0000-000040000000}"/>
    <cellStyle name="Normal 12 6" xfId="68" xr:uid="{00000000-0005-0000-0000-000041000000}"/>
    <cellStyle name="Normal 12 7" xfId="69" xr:uid="{00000000-0005-0000-0000-000042000000}"/>
    <cellStyle name="Normal 12 8" xfId="70" xr:uid="{00000000-0005-0000-0000-000043000000}"/>
    <cellStyle name="Normal 13" xfId="71" xr:uid="{00000000-0005-0000-0000-000044000000}"/>
    <cellStyle name="Normal 13 2" xfId="72" xr:uid="{00000000-0005-0000-0000-000045000000}"/>
    <cellStyle name="Normal 13 3" xfId="73" xr:uid="{00000000-0005-0000-0000-000046000000}"/>
    <cellStyle name="Normal 13 4" xfId="74" xr:uid="{00000000-0005-0000-0000-000047000000}"/>
    <cellStyle name="Normal 13 5" xfId="75" xr:uid="{00000000-0005-0000-0000-000048000000}"/>
    <cellStyle name="Normal 13 6" xfId="76" xr:uid="{00000000-0005-0000-0000-000049000000}"/>
    <cellStyle name="Normal 13 7" xfId="77" xr:uid="{00000000-0005-0000-0000-00004A000000}"/>
    <cellStyle name="Normal 13 8" xfId="78" xr:uid="{00000000-0005-0000-0000-00004B000000}"/>
    <cellStyle name="Normal 14" xfId="79" xr:uid="{00000000-0005-0000-0000-00004C000000}"/>
    <cellStyle name="Normal 14 2" xfId="80" xr:uid="{00000000-0005-0000-0000-00004D000000}"/>
    <cellStyle name="Normal 14 3" xfId="81" xr:uid="{00000000-0005-0000-0000-00004E000000}"/>
    <cellStyle name="Normal 14 4" xfId="82" xr:uid="{00000000-0005-0000-0000-00004F000000}"/>
    <cellStyle name="Normal 14 5" xfId="83" xr:uid="{00000000-0005-0000-0000-000050000000}"/>
    <cellStyle name="Normal 14 6" xfId="84" xr:uid="{00000000-0005-0000-0000-000051000000}"/>
    <cellStyle name="Normal 14 7" xfId="85" xr:uid="{00000000-0005-0000-0000-000052000000}"/>
    <cellStyle name="Normal 14 8" xfId="86" xr:uid="{00000000-0005-0000-0000-000053000000}"/>
    <cellStyle name="Normal 15" xfId="87" xr:uid="{00000000-0005-0000-0000-000054000000}"/>
    <cellStyle name="Normal 15 2" xfId="88" xr:uid="{00000000-0005-0000-0000-000055000000}"/>
    <cellStyle name="Normal 15 3" xfId="89" xr:uid="{00000000-0005-0000-0000-000056000000}"/>
    <cellStyle name="Normal 15 4" xfId="90" xr:uid="{00000000-0005-0000-0000-000057000000}"/>
    <cellStyle name="Normal 15 5" xfId="91" xr:uid="{00000000-0005-0000-0000-000058000000}"/>
    <cellStyle name="Normal 15 6" xfId="92" xr:uid="{00000000-0005-0000-0000-000059000000}"/>
    <cellStyle name="Normal 15 7" xfId="93" xr:uid="{00000000-0005-0000-0000-00005A000000}"/>
    <cellStyle name="Normal 15 8" xfId="94" xr:uid="{00000000-0005-0000-0000-00005B000000}"/>
    <cellStyle name="Normal 16" xfId="95" xr:uid="{00000000-0005-0000-0000-00005C000000}"/>
    <cellStyle name="Normal 16 2" xfId="96" xr:uid="{00000000-0005-0000-0000-00005D000000}"/>
    <cellStyle name="Normal 16 3" xfId="97" xr:uid="{00000000-0005-0000-0000-00005E000000}"/>
    <cellStyle name="Normal 16 4" xfId="98" xr:uid="{00000000-0005-0000-0000-00005F000000}"/>
    <cellStyle name="Normal 16 5" xfId="99" xr:uid="{00000000-0005-0000-0000-000060000000}"/>
    <cellStyle name="Normal 16 6" xfId="100" xr:uid="{00000000-0005-0000-0000-000061000000}"/>
    <cellStyle name="Normal 16 7" xfId="101" xr:uid="{00000000-0005-0000-0000-000062000000}"/>
    <cellStyle name="Normal 16 8" xfId="102" xr:uid="{00000000-0005-0000-0000-000063000000}"/>
    <cellStyle name="Normal 17" xfId="103" xr:uid="{00000000-0005-0000-0000-000064000000}"/>
    <cellStyle name="Normal 17 2" xfId="104" xr:uid="{00000000-0005-0000-0000-000065000000}"/>
    <cellStyle name="Normal 17 3" xfId="105" xr:uid="{00000000-0005-0000-0000-000066000000}"/>
    <cellStyle name="Normal 18" xfId="106" xr:uid="{00000000-0005-0000-0000-000067000000}"/>
    <cellStyle name="Normal 18 2" xfId="107" xr:uid="{00000000-0005-0000-0000-000068000000}"/>
    <cellStyle name="Normal 18 3" xfId="108" xr:uid="{00000000-0005-0000-0000-000069000000}"/>
    <cellStyle name="Normal 19" xfId="109" xr:uid="{00000000-0005-0000-0000-00006A000000}"/>
    <cellStyle name="Normal 2" xfId="110" xr:uid="{00000000-0005-0000-0000-00006B000000}"/>
    <cellStyle name="Normal 2 10" xfId="111" xr:uid="{00000000-0005-0000-0000-00006C000000}"/>
    <cellStyle name="Normal 2 11" xfId="112" xr:uid="{00000000-0005-0000-0000-00006D000000}"/>
    <cellStyle name="Normal 2 12" xfId="113" xr:uid="{00000000-0005-0000-0000-00006E000000}"/>
    <cellStyle name="Normal 2 13" xfId="114" xr:uid="{00000000-0005-0000-0000-00006F000000}"/>
    <cellStyle name="Normal 2 2" xfId="115" xr:uid="{00000000-0005-0000-0000-000070000000}"/>
    <cellStyle name="Normal 2 2 2" xfId="116" xr:uid="{00000000-0005-0000-0000-000071000000}"/>
    <cellStyle name="Normal 2 2 2 2" xfId="117" xr:uid="{00000000-0005-0000-0000-000072000000}"/>
    <cellStyle name="Normal 2 2 2 2 2" xfId="118" xr:uid="{00000000-0005-0000-0000-000073000000}"/>
    <cellStyle name="Normal 2 2 2 2 2 2" xfId="119" xr:uid="{00000000-0005-0000-0000-000074000000}"/>
    <cellStyle name="Normal 2 2 2 2_ירידות ערך שנזקפו" xfId="120" xr:uid="{00000000-0005-0000-0000-000075000000}"/>
    <cellStyle name="Normal 2 2 2 3" xfId="121" xr:uid="{00000000-0005-0000-0000-000076000000}"/>
    <cellStyle name="Normal 2 2 2 4" xfId="122" xr:uid="{00000000-0005-0000-0000-000077000000}"/>
    <cellStyle name="Normal 2 2 2 5" xfId="123" xr:uid="{00000000-0005-0000-0000-000078000000}"/>
    <cellStyle name="Normal 2 2 2 6" xfId="124" xr:uid="{00000000-0005-0000-0000-000079000000}"/>
    <cellStyle name="Normal 2 2 2 7" xfId="125" xr:uid="{00000000-0005-0000-0000-00007A000000}"/>
    <cellStyle name="Normal 2 2 2 8" xfId="126" xr:uid="{00000000-0005-0000-0000-00007B000000}"/>
    <cellStyle name="Normal 2 2 2_ירידות ערך שנזקפו" xfId="127" xr:uid="{00000000-0005-0000-0000-00007C000000}"/>
    <cellStyle name="Normal 2 2 3" xfId="128" xr:uid="{00000000-0005-0000-0000-00007D000000}"/>
    <cellStyle name="Normal 2 2 3 2" xfId="129" xr:uid="{00000000-0005-0000-0000-00007E000000}"/>
    <cellStyle name="Normal 2 2 3 2 2" xfId="130" xr:uid="{00000000-0005-0000-0000-00007F000000}"/>
    <cellStyle name="Normal 2 2 4" xfId="131" xr:uid="{00000000-0005-0000-0000-000080000000}"/>
    <cellStyle name="Normal 2 2 5" xfId="132" xr:uid="{00000000-0005-0000-0000-000081000000}"/>
    <cellStyle name="Normal 2 2 6" xfId="133" xr:uid="{00000000-0005-0000-0000-000082000000}"/>
    <cellStyle name="Normal 2 2 7" xfId="134" xr:uid="{00000000-0005-0000-0000-000083000000}"/>
    <cellStyle name="Normal 2 2 8" xfId="135" xr:uid="{00000000-0005-0000-0000-000084000000}"/>
    <cellStyle name="Normal 2 2 9" xfId="136" xr:uid="{00000000-0005-0000-0000-000085000000}"/>
    <cellStyle name="Normal 2 2_ירידות ערך שנזקפו" xfId="137" xr:uid="{00000000-0005-0000-0000-000086000000}"/>
    <cellStyle name="Normal 2 3" xfId="138" xr:uid="{00000000-0005-0000-0000-000087000000}"/>
    <cellStyle name="Normal 2 3 2" xfId="139" xr:uid="{00000000-0005-0000-0000-000088000000}"/>
    <cellStyle name="Normal 2 3 2 2" xfId="140" xr:uid="{00000000-0005-0000-0000-000089000000}"/>
    <cellStyle name="Normal 2 3 3" xfId="141" xr:uid="{00000000-0005-0000-0000-00008A000000}"/>
    <cellStyle name="Normal 2 3 4" xfId="142" xr:uid="{00000000-0005-0000-0000-00008B000000}"/>
    <cellStyle name="Normal 2 3 5" xfId="143" xr:uid="{00000000-0005-0000-0000-00008C000000}"/>
    <cellStyle name="Normal 2 3 6" xfId="144" xr:uid="{00000000-0005-0000-0000-00008D000000}"/>
    <cellStyle name="Normal 2 3 7" xfId="145" xr:uid="{00000000-0005-0000-0000-00008E000000}"/>
    <cellStyle name="Normal 2 3 8" xfId="146" xr:uid="{00000000-0005-0000-0000-00008F000000}"/>
    <cellStyle name="Normal 2 3 9" xfId="147" xr:uid="{00000000-0005-0000-0000-000090000000}"/>
    <cellStyle name="Normal 2 3_ירידות ערך שנזקפו" xfId="148" xr:uid="{00000000-0005-0000-0000-000091000000}"/>
    <cellStyle name="Normal 2 4" xfId="149" xr:uid="{00000000-0005-0000-0000-000092000000}"/>
    <cellStyle name="Normal 2 4 2" xfId="150" xr:uid="{00000000-0005-0000-0000-000093000000}"/>
    <cellStyle name="Normal 2 5" xfId="151" xr:uid="{00000000-0005-0000-0000-000094000000}"/>
    <cellStyle name="Normal 2 6" xfId="152" xr:uid="{00000000-0005-0000-0000-000095000000}"/>
    <cellStyle name="Normal 2 6 2" xfId="153" xr:uid="{00000000-0005-0000-0000-000096000000}"/>
    <cellStyle name="Normal 2 6 2 2" xfId="154" xr:uid="{00000000-0005-0000-0000-000097000000}"/>
    <cellStyle name="Normal 2 7" xfId="155" xr:uid="{00000000-0005-0000-0000-000098000000}"/>
    <cellStyle name="Normal 2 7 2" xfId="156" xr:uid="{00000000-0005-0000-0000-000099000000}"/>
    <cellStyle name="Normal 2 8" xfId="157" xr:uid="{00000000-0005-0000-0000-00009A000000}"/>
    <cellStyle name="Normal 2 9" xfId="158" xr:uid="{00000000-0005-0000-0000-00009B000000}"/>
    <cellStyle name="Normal 2_אלמנטרי" xfId="159" xr:uid="{00000000-0005-0000-0000-00009C000000}"/>
    <cellStyle name="Normal 20" xfId="160" xr:uid="{00000000-0005-0000-0000-00009D000000}"/>
    <cellStyle name="Normal 21" xfId="161" xr:uid="{00000000-0005-0000-0000-00009E000000}"/>
    <cellStyle name="Normal 21 2" xfId="162" xr:uid="{00000000-0005-0000-0000-00009F000000}"/>
    <cellStyle name="Normal 21 3" xfId="163" xr:uid="{00000000-0005-0000-0000-0000A0000000}"/>
    <cellStyle name="Normal 22" xfId="164" xr:uid="{00000000-0005-0000-0000-0000A1000000}"/>
    <cellStyle name="Normal 22 2" xfId="165" xr:uid="{00000000-0005-0000-0000-0000A2000000}"/>
    <cellStyle name="Normal 22 3" xfId="166" xr:uid="{00000000-0005-0000-0000-0000A3000000}"/>
    <cellStyle name="Normal 23" xfId="167" xr:uid="{00000000-0005-0000-0000-0000A4000000}"/>
    <cellStyle name="Normal 23 2" xfId="168" xr:uid="{00000000-0005-0000-0000-0000A5000000}"/>
    <cellStyle name="Normal 23 3" xfId="169" xr:uid="{00000000-0005-0000-0000-0000A6000000}"/>
    <cellStyle name="Normal 24" xfId="170" xr:uid="{00000000-0005-0000-0000-0000A7000000}"/>
    <cellStyle name="Normal 24 2" xfId="171" xr:uid="{00000000-0005-0000-0000-0000A8000000}"/>
    <cellStyle name="Normal 24 3" xfId="172" xr:uid="{00000000-0005-0000-0000-0000A9000000}"/>
    <cellStyle name="Normal 25" xfId="173" xr:uid="{00000000-0005-0000-0000-0000AA000000}"/>
    <cellStyle name="Normal 25 2" xfId="174" xr:uid="{00000000-0005-0000-0000-0000AB000000}"/>
    <cellStyle name="Normal 25 3" xfId="175" xr:uid="{00000000-0005-0000-0000-0000AC000000}"/>
    <cellStyle name="Normal 26" xfId="176" xr:uid="{00000000-0005-0000-0000-0000AD000000}"/>
    <cellStyle name="Normal 26 2" xfId="177" xr:uid="{00000000-0005-0000-0000-0000AE000000}"/>
    <cellStyle name="Normal 26 3" xfId="178" xr:uid="{00000000-0005-0000-0000-0000AF000000}"/>
    <cellStyle name="Normal 27" xfId="179" xr:uid="{00000000-0005-0000-0000-0000B0000000}"/>
    <cellStyle name="Normal 27 2" xfId="180" xr:uid="{00000000-0005-0000-0000-0000B1000000}"/>
    <cellStyle name="Normal 27 3" xfId="181" xr:uid="{00000000-0005-0000-0000-0000B2000000}"/>
    <cellStyle name="Normal 27 4" xfId="182" xr:uid="{00000000-0005-0000-0000-0000B3000000}"/>
    <cellStyle name="Normal 27 5" xfId="183" xr:uid="{00000000-0005-0000-0000-0000B4000000}"/>
    <cellStyle name="Normal 27 6" xfId="184" xr:uid="{00000000-0005-0000-0000-0000B5000000}"/>
    <cellStyle name="Normal 27 7" xfId="185" xr:uid="{00000000-0005-0000-0000-0000B6000000}"/>
    <cellStyle name="Normal 28" xfId="186" xr:uid="{00000000-0005-0000-0000-0000B7000000}"/>
    <cellStyle name="Normal 29" xfId="187" xr:uid="{00000000-0005-0000-0000-0000B8000000}"/>
    <cellStyle name="Normal 3" xfId="188" xr:uid="{00000000-0005-0000-0000-0000B9000000}"/>
    <cellStyle name="Normal 3 2" xfId="189" xr:uid="{00000000-0005-0000-0000-0000BA000000}"/>
    <cellStyle name="Normal 3 2 2" xfId="190" xr:uid="{00000000-0005-0000-0000-0000BB000000}"/>
    <cellStyle name="Normal 3 2 3" xfId="191" xr:uid="{00000000-0005-0000-0000-0000BC000000}"/>
    <cellStyle name="Normal 3 2 4" xfId="192" xr:uid="{00000000-0005-0000-0000-0000BD000000}"/>
    <cellStyle name="Normal 3 2 5" xfId="193" xr:uid="{00000000-0005-0000-0000-0000BE000000}"/>
    <cellStyle name="Normal 3 2 6" xfId="194" xr:uid="{00000000-0005-0000-0000-0000BF000000}"/>
    <cellStyle name="Normal 3 2 7" xfId="195" xr:uid="{00000000-0005-0000-0000-0000C0000000}"/>
    <cellStyle name="Normal 3 2 8" xfId="196" xr:uid="{00000000-0005-0000-0000-0000C1000000}"/>
    <cellStyle name="Normal 3 3" xfId="197" xr:uid="{00000000-0005-0000-0000-0000C2000000}"/>
    <cellStyle name="Normal 3 4" xfId="198" xr:uid="{00000000-0005-0000-0000-0000C3000000}"/>
    <cellStyle name="Normal 3 5" xfId="199" xr:uid="{00000000-0005-0000-0000-0000C4000000}"/>
    <cellStyle name="Normal 3 6" xfId="200" xr:uid="{00000000-0005-0000-0000-0000C5000000}"/>
    <cellStyle name="Normal 3 7" xfId="201" xr:uid="{00000000-0005-0000-0000-0000C6000000}"/>
    <cellStyle name="Normal 3 8" xfId="202" xr:uid="{00000000-0005-0000-0000-0000C7000000}"/>
    <cellStyle name="Normal 3 9" xfId="203" xr:uid="{00000000-0005-0000-0000-0000C8000000}"/>
    <cellStyle name="Normal 3_אלמנטרי" xfId="204" xr:uid="{00000000-0005-0000-0000-0000C9000000}"/>
    <cellStyle name="Normal 30" xfId="205" xr:uid="{00000000-0005-0000-0000-0000CA000000}"/>
    <cellStyle name="Normal 30 2" xfId="206" xr:uid="{00000000-0005-0000-0000-0000CB000000}"/>
    <cellStyle name="Normal 30 3" xfId="207" xr:uid="{00000000-0005-0000-0000-0000CC000000}"/>
    <cellStyle name="Normal 30 4" xfId="208" xr:uid="{00000000-0005-0000-0000-0000CD000000}"/>
    <cellStyle name="Normal 30 5" xfId="209" xr:uid="{00000000-0005-0000-0000-0000CE000000}"/>
    <cellStyle name="Normal 30 6" xfId="210" xr:uid="{00000000-0005-0000-0000-0000CF000000}"/>
    <cellStyle name="Normal 30 7" xfId="211" xr:uid="{00000000-0005-0000-0000-0000D0000000}"/>
    <cellStyle name="Normal 31" xfId="212" xr:uid="{00000000-0005-0000-0000-0000D1000000}"/>
    <cellStyle name="Normal 32" xfId="213" xr:uid="{00000000-0005-0000-0000-0000D2000000}"/>
    <cellStyle name="Normal 32 2" xfId="214" xr:uid="{00000000-0005-0000-0000-0000D3000000}"/>
    <cellStyle name="Normal 32 3" xfId="215" xr:uid="{00000000-0005-0000-0000-0000D4000000}"/>
    <cellStyle name="Normal 32 4" xfId="216" xr:uid="{00000000-0005-0000-0000-0000D5000000}"/>
    <cellStyle name="Normal 32 5" xfId="217" xr:uid="{00000000-0005-0000-0000-0000D6000000}"/>
    <cellStyle name="Normal 32 6" xfId="218" xr:uid="{00000000-0005-0000-0000-0000D7000000}"/>
    <cellStyle name="Normal 32 7" xfId="219" xr:uid="{00000000-0005-0000-0000-0000D8000000}"/>
    <cellStyle name="Normal 33" xfId="220" xr:uid="{00000000-0005-0000-0000-0000D9000000}"/>
    <cellStyle name="Normal 33 2" xfId="221" xr:uid="{00000000-0005-0000-0000-0000DA000000}"/>
    <cellStyle name="Normal 33 3" xfId="222" xr:uid="{00000000-0005-0000-0000-0000DB000000}"/>
    <cellStyle name="Normal 33 4" xfId="223" xr:uid="{00000000-0005-0000-0000-0000DC000000}"/>
    <cellStyle name="Normal 33 5" xfId="224" xr:uid="{00000000-0005-0000-0000-0000DD000000}"/>
    <cellStyle name="Normal 33 6" xfId="225" xr:uid="{00000000-0005-0000-0000-0000DE000000}"/>
    <cellStyle name="Normal 33 7" xfId="226" xr:uid="{00000000-0005-0000-0000-0000DF000000}"/>
    <cellStyle name="Normal 34" xfId="227" xr:uid="{00000000-0005-0000-0000-0000E0000000}"/>
    <cellStyle name="Normal 34 2" xfId="228" xr:uid="{00000000-0005-0000-0000-0000E1000000}"/>
    <cellStyle name="Normal 35" xfId="229" xr:uid="{00000000-0005-0000-0000-0000E2000000}"/>
    <cellStyle name="Normal 36" xfId="230" xr:uid="{00000000-0005-0000-0000-0000E3000000}"/>
    <cellStyle name="Normal 36 2" xfId="231" xr:uid="{00000000-0005-0000-0000-0000E4000000}"/>
    <cellStyle name="Normal 36 3" xfId="232" xr:uid="{00000000-0005-0000-0000-0000E5000000}"/>
    <cellStyle name="Normal 36 4" xfId="233" xr:uid="{00000000-0005-0000-0000-0000E6000000}"/>
    <cellStyle name="Normal 36 5" xfId="234" xr:uid="{00000000-0005-0000-0000-0000E7000000}"/>
    <cellStyle name="Normal 36 6" xfId="235" xr:uid="{00000000-0005-0000-0000-0000E8000000}"/>
    <cellStyle name="Normal 36 7" xfId="236" xr:uid="{00000000-0005-0000-0000-0000E9000000}"/>
    <cellStyle name="Normal 37" xfId="237" xr:uid="{00000000-0005-0000-0000-0000EA000000}"/>
    <cellStyle name="Normal 38" xfId="238" xr:uid="{00000000-0005-0000-0000-0000EB000000}"/>
    <cellStyle name="Normal 39" xfId="239" xr:uid="{00000000-0005-0000-0000-0000EC000000}"/>
    <cellStyle name="Normal 4" xfId="240" xr:uid="{00000000-0005-0000-0000-0000ED000000}"/>
    <cellStyle name="Normal 4 2" xfId="241" xr:uid="{00000000-0005-0000-0000-0000EE000000}"/>
    <cellStyle name="Normal 4 3" xfId="242" xr:uid="{00000000-0005-0000-0000-0000EF000000}"/>
    <cellStyle name="Normal 4 4" xfId="243" xr:uid="{00000000-0005-0000-0000-0000F0000000}"/>
    <cellStyle name="Normal 4 5" xfId="244" xr:uid="{00000000-0005-0000-0000-0000F1000000}"/>
    <cellStyle name="Normal 4 6" xfId="245" xr:uid="{00000000-0005-0000-0000-0000F2000000}"/>
    <cellStyle name="Normal 4 7" xfId="246" xr:uid="{00000000-0005-0000-0000-0000F3000000}"/>
    <cellStyle name="Normal 4 8" xfId="247" xr:uid="{00000000-0005-0000-0000-0000F4000000}"/>
    <cellStyle name="Normal 4_ירידות ערך שנזקפו" xfId="248" xr:uid="{00000000-0005-0000-0000-0000F5000000}"/>
    <cellStyle name="Normal 40" xfId="249" xr:uid="{00000000-0005-0000-0000-0000F6000000}"/>
    <cellStyle name="Normal 41" xfId="250" xr:uid="{00000000-0005-0000-0000-0000F7000000}"/>
    <cellStyle name="Normal 41 2" xfId="251" xr:uid="{00000000-0005-0000-0000-0000F8000000}"/>
    <cellStyle name="Normal 41 3" xfId="252" xr:uid="{00000000-0005-0000-0000-0000F9000000}"/>
    <cellStyle name="Normal 41 4" xfId="253" xr:uid="{00000000-0005-0000-0000-0000FA000000}"/>
    <cellStyle name="Normal 41 5" xfId="254" xr:uid="{00000000-0005-0000-0000-0000FB000000}"/>
    <cellStyle name="Normal 41 6" xfId="255" xr:uid="{00000000-0005-0000-0000-0000FC000000}"/>
    <cellStyle name="Normal 41 7" xfId="256" xr:uid="{00000000-0005-0000-0000-0000FD000000}"/>
    <cellStyle name="Normal 42" xfId="257" xr:uid="{00000000-0005-0000-0000-0000FE000000}"/>
    <cellStyle name="Normal 42 2" xfId="258" xr:uid="{00000000-0005-0000-0000-0000FF000000}"/>
    <cellStyle name="Normal 42 2 2" xfId="259" xr:uid="{00000000-0005-0000-0000-000000010000}"/>
    <cellStyle name="Normal 42 3" xfId="260" xr:uid="{00000000-0005-0000-0000-000001010000}"/>
    <cellStyle name="Normal 42 3 2" xfId="261" xr:uid="{00000000-0005-0000-0000-000002010000}"/>
    <cellStyle name="Normal 42 4" xfId="262" xr:uid="{00000000-0005-0000-0000-000003010000}"/>
    <cellStyle name="Normal 42 4 2" xfId="263" xr:uid="{00000000-0005-0000-0000-000004010000}"/>
    <cellStyle name="Normal 42 5" xfId="264" xr:uid="{00000000-0005-0000-0000-000005010000}"/>
    <cellStyle name="Normal 43" xfId="265" xr:uid="{00000000-0005-0000-0000-000006010000}"/>
    <cellStyle name="Normal 44" xfId="266" xr:uid="{00000000-0005-0000-0000-000007010000}"/>
    <cellStyle name="Normal 45" xfId="267" xr:uid="{00000000-0005-0000-0000-000008010000}"/>
    <cellStyle name="Normal 45 2" xfId="268" xr:uid="{00000000-0005-0000-0000-000009010000}"/>
    <cellStyle name="Normal 45 2 2" xfId="269" xr:uid="{00000000-0005-0000-0000-00000A010000}"/>
    <cellStyle name="Normal 45 3" xfId="270" xr:uid="{00000000-0005-0000-0000-00000B010000}"/>
    <cellStyle name="Normal 45 3 2" xfId="271" xr:uid="{00000000-0005-0000-0000-00000C010000}"/>
    <cellStyle name="Normal 45 4" xfId="272" xr:uid="{00000000-0005-0000-0000-00000D010000}"/>
    <cellStyle name="Normal 45 4 2" xfId="273" xr:uid="{00000000-0005-0000-0000-00000E010000}"/>
    <cellStyle name="Normal 45 5" xfId="274" xr:uid="{00000000-0005-0000-0000-00000F010000}"/>
    <cellStyle name="Normal 46" xfId="275" xr:uid="{00000000-0005-0000-0000-000010010000}"/>
    <cellStyle name="Normal 46 2" xfId="276" xr:uid="{00000000-0005-0000-0000-000011010000}"/>
    <cellStyle name="Normal 46 2 2" xfId="277" xr:uid="{00000000-0005-0000-0000-000012010000}"/>
    <cellStyle name="Normal 46 3" xfId="278" xr:uid="{00000000-0005-0000-0000-000013010000}"/>
    <cellStyle name="Normal 46 3 2" xfId="279" xr:uid="{00000000-0005-0000-0000-000014010000}"/>
    <cellStyle name="Normal 46 4" xfId="280" xr:uid="{00000000-0005-0000-0000-000015010000}"/>
    <cellStyle name="Normal 46 4 2" xfId="281" xr:uid="{00000000-0005-0000-0000-000016010000}"/>
    <cellStyle name="Normal 46 5" xfId="282" xr:uid="{00000000-0005-0000-0000-000017010000}"/>
    <cellStyle name="Normal 47" xfId="283" xr:uid="{00000000-0005-0000-0000-000018010000}"/>
    <cellStyle name="Normal 47 2" xfId="284" xr:uid="{00000000-0005-0000-0000-000019010000}"/>
    <cellStyle name="Normal 47 2 2" xfId="285" xr:uid="{00000000-0005-0000-0000-00001A010000}"/>
    <cellStyle name="Normal 47 3" xfId="286" xr:uid="{00000000-0005-0000-0000-00001B010000}"/>
    <cellStyle name="Normal 47 3 2" xfId="287" xr:uid="{00000000-0005-0000-0000-00001C010000}"/>
    <cellStyle name="Normal 47 4" xfId="288" xr:uid="{00000000-0005-0000-0000-00001D010000}"/>
    <cellStyle name="Normal 47 4 2" xfId="289" xr:uid="{00000000-0005-0000-0000-00001E010000}"/>
    <cellStyle name="Normal 47 5" xfId="290" xr:uid="{00000000-0005-0000-0000-00001F010000}"/>
    <cellStyle name="Normal 48" xfId="291" xr:uid="{00000000-0005-0000-0000-000020010000}"/>
    <cellStyle name="Normal 49" xfId="3" xr:uid="{00000000-0005-0000-0000-000021010000}"/>
    <cellStyle name="Normal 5" xfId="292" xr:uid="{00000000-0005-0000-0000-000022010000}"/>
    <cellStyle name="Normal 5 2" xfId="293" xr:uid="{00000000-0005-0000-0000-000023010000}"/>
    <cellStyle name="Normal 5 3" xfId="294" xr:uid="{00000000-0005-0000-0000-000024010000}"/>
    <cellStyle name="Normal 5 4" xfId="295" xr:uid="{00000000-0005-0000-0000-000025010000}"/>
    <cellStyle name="Normal 5 5" xfId="296" xr:uid="{00000000-0005-0000-0000-000026010000}"/>
    <cellStyle name="Normal 5 6" xfId="297" xr:uid="{00000000-0005-0000-0000-000027010000}"/>
    <cellStyle name="Normal 5 7" xfId="298" xr:uid="{00000000-0005-0000-0000-000028010000}"/>
    <cellStyle name="Normal 5 8" xfId="299" xr:uid="{00000000-0005-0000-0000-000029010000}"/>
    <cellStyle name="Normal 50" xfId="300" xr:uid="{00000000-0005-0000-0000-00002A010000}"/>
    <cellStyle name="Normal 6" xfId="301" xr:uid="{00000000-0005-0000-0000-00002B010000}"/>
    <cellStyle name="Normal 6 10" xfId="302" xr:uid="{00000000-0005-0000-0000-00002C010000}"/>
    <cellStyle name="Normal 6 11" xfId="303" xr:uid="{00000000-0005-0000-0000-00002D010000}"/>
    <cellStyle name="Normal 6 12" xfId="304" xr:uid="{00000000-0005-0000-0000-00002E010000}"/>
    <cellStyle name="Normal 6 13" xfId="305" xr:uid="{00000000-0005-0000-0000-00002F010000}"/>
    <cellStyle name="Normal 6 14" xfId="306" xr:uid="{00000000-0005-0000-0000-000030010000}"/>
    <cellStyle name="Normal 6 2" xfId="307" xr:uid="{00000000-0005-0000-0000-000031010000}"/>
    <cellStyle name="Normal 6 2 2" xfId="308" xr:uid="{00000000-0005-0000-0000-000032010000}"/>
    <cellStyle name="Normal 6 2 3" xfId="309" xr:uid="{00000000-0005-0000-0000-000033010000}"/>
    <cellStyle name="Normal 6 2 4" xfId="310" xr:uid="{00000000-0005-0000-0000-000034010000}"/>
    <cellStyle name="Normal 6 2 5" xfId="311" xr:uid="{00000000-0005-0000-0000-000035010000}"/>
    <cellStyle name="Normal 6 2 6" xfId="312" xr:uid="{00000000-0005-0000-0000-000036010000}"/>
    <cellStyle name="Normal 6 2 7" xfId="313" xr:uid="{00000000-0005-0000-0000-000037010000}"/>
    <cellStyle name="Normal 6 3" xfId="314" xr:uid="{00000000-0005-0000-0000-000038010000}"/>
    <cellStyle name="Normal 6 4" xfId="315" xr:uid="{00000000-0005-0000-0000-000039010000}"/>
    <cellStyle name="Normal 6 5" xfId="316" xr:uid="{00000000-0005-0000-0000-00003A010000}"/>
    <cellStyle name="Normal 6 6" xfId="317" xr:uid="{00000000-0005-0000-0000-00003B010000}"/>
    <cellStyle name="Normal 6 7" xfId="318" xr:uid="{00000000-0005-0000-0000-00003C010000}"/>
    <cellStyle name="Normal 6 8" xfId="319" xr:uid="{00000000-0005-0000-0000-00003D010000}"/>
    <cellStyle name="Normal 6 9" xfId="320" xr:uid="{00000000-0005-0000-0000-00003E010000}"/>
    <cellStyle name="Normal 6_Data" xfId="321" xr:uid="{00000000-0005-0000-0000-00003F010000}"/>
    <cellStyle name="Normal 60" xfId="322" xr:uid="{00000000-0005-0000-0000-000040010000}"/>
    <cellStyle name="Normal 64" xfId="323" xr:uid="{00000000-0005-0000-0000-000041010000}"/>
    <cellStyle name="Normal 64 2" xfId="324" xr:uid="{00000000-0005-0000-0000-000042010000}"/>
    <cellStyle name="Normal 64 2 2" xfId="325" xr:uid="{00000000-0005-0000-0000-000043010000}"/>
    <cellStyle name="Normal 64 3" xfId="326" xr:uid="{00000000-0005-0000-0000-000044010000}"/>
    <cellStyle name="Normal 64 3 2" xfId="327" xr:uid="{00000000-0005-0000-0000-000045010000}"/>
    <cellStyle name="Normal 64 4" xfId="328" xr:uid="{00000000-0005-0000-0000-000046010000}"/>
    <cellStyle name="Normal 64 4 2" xfId="329" xr:uid="{00000000-0005-0000-0000-000047010000}"/>
    <cellStyle name="Normal 64 5" xfId="330" xr:uid="{00000000-0005-0000-0000-000048010000}"/>
    <cellStyle name="Normal 65" xfId="331" xr:uid="{00000000-0005-0000-0000-000049010000}"/>
    <cellStyle name="Normal 65 2" xfId="332" xr:uid="{00000000-0005-0000-0000-00004A010000}"/>
    <cellStyle name="Normal 65 2 2" xfId="333" xr:uid="{00000000-0005-0000-0000-00004B010000}"/>
    <cellStyle name="Normal 65 3" xfId="334" xr:uid="{00000000-0005-0000-0000-00004C010000}"/>
    <cellStyle name="Normal 65 3 2" xfId="335" xr:uid="{00000000-0005-0000-0000-00004D010000}"/>
    <cellStyle name="Normal 65 4" xfId="336" xr:uid="{00000000-0005-0000-0000-00004E010000}"/>
    <cellStyle name="Normal 65 4 2" xfId="337" xr:uid="{00000000-0005-0000-0000-00004F010000}"/>
    <cellStyle name="Normal 65 5" xfId="338" xr:uid="{00000000-0005-0000-0000-000050010000}"/>
    <cellStyle name="Normal 7" xfId="339" xr:uid="{00000000-0005-0000-0000-000051010000}"/>
    <cellStyle name="Normal 7 10" xfId="340" xr:uid="{00000000-0005-0000-0000-000052010000}"/>
    <cellStyle name="Normal 7 11" xfId="341" xr:uid="{00000000-0005-0000-0000-000053010000}"/>
    <cellStyle name="Normal 7 12" xfId="342" xr:uid="{00000000-0005-0000-0000-000054010000}"/>
    <cellStyle name="Normal 7 13" xfId="343" xr:uid="{00000000-0005-0000-0000-000055010000}"/>
    <cellStyle name="Normal 7 14" xfId="344" xr:uid="{00000000-0005-0000-0000-000056010000}"/>
    <cellStyle name="Normal 7 2" xfId="345" xr:uid="{00000000-0005-0000-0000-000057010000}"/>
    <cellStyle name="Normal 7 2 2" xfId="346" xr:uid="{00000000-0005-0000-0000-000058010000}"/>
    <cellStyle name="Normal 7 2 3" xfId="347" xr:uid="{00000000-0005-0000-0000-000059010000}"/>
    <cellStyle name="Normal 7 2 4" xfId="348" xr:uid="{00000000-0005-0000-0000-00005A010000}"/>
    <cellStyle name="Normal 7 2 5" xfId="349" xr:uid="{00000000-0005-0000-0000-00005B010000}"/>
    <cellStyle name="Normal 7 2 6" xfId="350" xr:uid="{00000000-0005-0000-0000-00005C010000}"/>
    <cellStyle name="Normal 7 2 7" xfId="351" xr:uid="{00000000-0005-0000-0000-00005D010000}"/>
    <cellStyle name="Normal 7 3" xfId="352" xr:uid="{00000000-0005-0000-0000-00005E010000}"/>
    <cellStyle name="Normal 7 4" xfId="353" xr:uid="{00000000-0005-0000-0000-00005F010000}"/>
    <cellStyle name="Normal 7 5" xfId="354" xr:uid="{00000000-0005-0000-0000-000060010000}"/>
    <cellStyle name="Normal 7 6" xfId="355" xr:uid="{00000000-0005-0000-0000-000061010000}"/>
    <cellStyle name="Normal 7 7" xfId="356" xr:uid="{00000000-0005-0000-0000-000062010000}"/>
    <cellStyle name="Normal 7 8" xfId="357" xr:uid="{00000000-0005-0000-0000-000063010000}"/>
    <cellStyle name="Normal 7 9" xfId="358" xr:uid="{00000000-0005-0000-0000-000064010000}"/>
    <cellStyle name="Normal 7_Data" xfId="359" xr:uid="{00000000-0005-0000-0000-000065010000}"/>
    <cellStyle name="Normal 71" xfId="360" xr:uid="{00000000-0005-0000-0000-000066010000}"/>
    <cellStyle name="Normal 71 2" xfId="361" xr:uid="{00000000-0005-0000-0000-000067010000}"/>
    <cellStyle name="Normal 71 2 2" xfId="362" xr:uid="{00000000-0005-0000-0000-000068010000}"/>
    <cellStyle name="Normal 71 3" xfId="363" xr:uid="{00000000-0005-0000-0000-000069010000}"/>
    <cellStyle name="Normal 71 3 2" xfId="364" xr:uid="{00000000-0005-0000-0000-00006A010000}"/>
    <cellStyle name="Normal 71 4" xfId="365" xr:uid="{00000000-0005-0000-0000-00006B010000}"/>
    <cellStyle name="Normal 71 4 2" xfId="366" xr:uid="{00000000-0005-0000-0000-00006C010000}"/>
    <cellStyle name="Normal 71 5" xfId="367" xr:uid="{00000000-0005-0000-0000-00006D010000}"/>
    <cellStyle name="Normal 72" xfId="368" xr:uid="{00000000-0005-0000-0000-00006E010000}"/>
    <cellStyle name="Normal 72 2" xfId="369" xr:uid="{00000000-0005-0000-0000-00006F010000}"/>
    <cellStyle name="Normal 72 2 2" xfId="370" xr:uid="{00000000-0005-0000-0000-000070010000}"/>
    <cellStyle name="Normal 72 3" xfId="371" xr:uid="{00000000-0005-0000-0000-000071010000}"/>
    <cellStyle name="Normal 72 3 2" xfId="372" xr:uid="{00000000-0005-0000-0000-000072010000}"/>
    <cellStyle name="Normal 72 4" xfId="373" xr:uid="{00000000-0005-0000-0000-000073010000}"/>
    <cellStyle name="Normal 72 4 2" xfId="374" xr:uid="{00000000-0005-0000-0000-000074010000}"/>
    <cellStyle name="Normal 72 5" xfId="375" xr:uid="{00000000-0005-0000-0000-000075010000}"/>
    <cellStyle name="Normal 73" xfId="376" xr:uid="{00000000-0005-0000-0000-000076010000}"/>
    <cellStyle name="Normal 74" xfId="377" xr:uid="{00000000-0005-0000-0000-000077010000}"/>
    <cellStyle name="Normal 76" xfId="378" xr:uid="{00000000-0005-0000-0000-000078010000}"/>
    <cellStyle name="Normal 77" xfId="379" xr:uid="{00000000-0005-0000-0000-000079010000}"/>
    <cellStyle name="Normal 79" xfId="380" xr:uid="{00000000-0005-0000-0000-00007A010000}"/>
    <cellStyle name="Normal 8" xfId="381" xr:uid="{00000000-0005-0000-0000-00007B010000}"/>
    <cellStyle name="Normal 8 2" xfId="382" xr:uid="{00000000-0005-0000-0000-00007C010000}"/>
    <cellStyle name="Normal 8 3" xfId="383" xr:uid="{00000000-0005-0000-0000-00007D010000}"/>
    <cellStyle name="Normal 8 4" xfId="384" xr:uid="{00000000-0005-0000-0000-00007E010000}"/>
    <cellStyle name="Normal 8 5" xfId="385" xr:uid="{00000000-0005-0000-0000-00007F010000}"/>
    <cellStyle name="Normal 8 6" xfId="386" xr:uid="{00000000-0005-0000-0000-000080010000}"/>
    <cellStyle name="Normal 8 7" xfId="387" xr:uid="{00000000-0005-0000-0000-000081010000}"/>
    <cellStyle name="Normal 8 8" xfId="388" xr:uid="{00000000-0005-0000-0000-000082010000}"/>
    <cellStyle name="Normal 8_ירידות ערך שנזקפו" xfId="389" xr:uid="{00000000-0005-0000-0000-000083010000}"/>
    <cellStyle name="Normal 80" xfId="390" xr:uid="{00000000-0005-0000-0000-000084010000}"/>
    <cellStyle name="Normal 80 2" xfId="391" xr:uid="{00000000-0005-0000-0000-000085010000}"/>
    <cellStyle name="Normal 80 2 2" xfId="392" xr:uid="{00000000-0005-0000-0000-000086010000}"/>
    <cellStyle name="Normal 80 3" xfId="393" xr:uid="{00000000-0005-0000-0000-000087010000}"/>
    <cellStyle name="Normal 80 3 2" xfId="394" xr:uid="{00000000-0005-0000-0000-000088010000}"/>
    <cellStyle name="Normal 80 4" xfId="395" xr:uid="{00000000-0005-0000-0000-000089010000}"/>
    <cellStyle name="Normal 80 4 2" xfId="396" xr:uid="{00000000-0005-0000-0000-00008A010000}"/>
    <cellStyle name="Normal 80 5" xfId="397" xr:uid="{00000000-0005-0000-0000-00008B010000}"/>
    <cellStyle name="Normal 81" xfId="398" xr:uid="{00000000-0005-0000-0000-00008C010000}"/>
    <cellStyle name="Normal 81 2" xfId="399" xr:uid="{00000000-0005-0000-0000-00008D010000}"/>
    <cellStyle name="Normal 81 2 2" xfId="400" xr:uid="{00000000-0005-0000-0000-00008E010000}"/>
    <cellStyle name="Normal 81 3" xfId="401" xr:uid="{00000000-0005-0000-0000-00008F010000}"/>
    <cellStyle name="Normal 81 3 2" xfId="402" xr:uid="{00000000-0005-0000-0000-000090010000}"/>
    <cellStyle name="Normal 81 4" xfId="403" xr:uid="{00000000-0005-0000-0000-000091010000}"/>
    <cellStyle name="Normal 81 4 2" xfId="404" xr:uid="{00000000-0005-0000-0000-000092010000}"/>
    <cellStyle name="Normal 81 5" xfId="405" xr:uid="{00000000-0005-0000-0000-000093010000}"/>
    <cellStyle name="Normal 82" xfId="406" xr:uid="{00000000-0005-0000-0000-000094010000}"/>
    <cellStyle name="Normal 82 2" xfId="407" xr:uid="{00000000-0005-0000-0000-000095010000}"/>
    <cellStyle name="Normal 82 2 2" xfId="408" xr:uid="{00000000-0005-0000-0000-000096010000}"/>
    <cellStyle name="Normal 82 3" xfId="409" xr:uid="{00000000-0005-0000-0000-000097010000}"/>
    <cellStyle name="Normal 82 3 2" xfId="410" xr:uid="{00000000-0005-0000-0000-000098010000}"/>
    <cellStyle name="Normal 82 4" xfId="411" xr:uid="{00000000-0005-0000-0000-000099010000}"/>
    <cellStyle name="Normal 82 4 2" xfId="412" xr:uid="{00000000-0005-0000-0000-00009A010000}"/>
    <cellStyle name="Normal 82 5" xfId="413" xr:uid="{00000000-0005-0000-0000-00009B010000}"/>
    <cellStyle name="Normal 9" xfId="414" xr:uid="{00000000-0005-0000-0000-00009C010000}"/>
    <cellStyle name="Normal 9 2" xfId="415" xr:uid="{00000000-0005-0000-0000-00009D010000}"/>
    <cellStyle name="Normal 9 3" xfId="416" xr:uid="{00000000-0005-0000-0000-00009E010000}"/>
    <cellStyle name="Normal 9 4" xfId="417" xr:uid="{00000000-0005-0000-0000-00009F010000}"/>
    <cellStyle name="Normal 9 5" xfId="418" xr:uid="{00000000-0005-0000-0000-0000A0010000}"/>
    <cellStyle name="Normal 9 6" xfId="419" xr:uid="{00000000-0005-0000-0000-0000A1010000}"/>
    <cellStyle name="Normal 9 7" xfId="420" xr:uid="{00000000-0005-0000-0000-0000A2010000}"/>
    <cellStyle name="Normal 9 8" xfId="421" xr:uid="{00000000-0005-0000-0000-0000A3010000}"/>
    <cellStyle name="Normal 9_ירידות ערך שנזקפו" xfId="422" xr:uid="{00000000-0005-0000-0000-0000A4010000}"/>
    <cellStyle name="Normal_תרומה לרווח 3.10" xfId="2" xr:uid="{00000000-0005-0000-0000-0000A5010000}"/>
    <cellStyle name="Percent 2" xfId="4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9525</xdr:colOff>
      <xdr:row>0</xdr:row>
      <xdr:rowOff>9525</xdr:rowOff>
    </xdr:from>
    <xdr:to>
      <xdr:col>28</xdr:col>
      <xdr:colOff>573405</xdr:colOff>
      <xdr:row>2</xdr:row>
      <xdr:rowOff>104775</xdr:rowOff>
    </xdr:to>
    <xdr:pic>
      <xdr:nvPicPr>
        <xdr:cNvPr id="2" name="Picture 1" descr="נגישות קבצים קנה מ-A עד Z סמל נגישות">
          <a:extLst>
            <a:ext uri="{FF2B5EF4-FFF2-40B4-BE49-F238E27FC236}">
              <a16:creationId xmlns:a16="http://schemas.microsoft.com/office/drawing/2014/main" id="{486113DA-2434-4E4F-8578-50B363000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0044195" y="9525"/>
          <a:ext cx="56388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6"/>
  <sheetViews>
    <sheetView rightToLeft="1" tabSelected="1" zoomScaleNormal="100" workbookViewId="0">
      <selection activeCell="H2" sqref="H2"/>
    </sheetView>
  </sheetViews>
  <sheetFormatPr defaultColWidth="9.140625" defaultRowHeight="15" x14ac:dyDescent="0.25"/>
  <cols>
    <col min="1" max="2" width="2" style="1" customWidth="1"/>
    <col min="3" max="3" width="23.28515625" style="1" customWidth="1"/>
    <col min="4" max="4" width="9.5703125" style="1" customWidth="1"/>
    <col min="5" max="5" width="9.140625" style="1"/>
    <col min="6" max="6" width="10.140625" style="1" customWidth="1"/>
    <col min="7" max="7" width="9.5703125" style="1" bestFit="1" customWidth="1"/>
    <col min="8" max="8" width="12.42578125" style="1" bestFit="1" customWidth="1"/>
    <col min="9" max="9" width="9.5703125" style="1" bestFit="1" customWidth="1"/>
    <col min="10" max="10" width="8.7109375" style="1" customWidth="1"/>
    <col min="11" max="13" width="9.140625" style="1"/>
    <col min="14" max="14" width="9.85546875" style="1" bestFit="1" customWidth="1"/>
    <col min="15" max="15" width="9.140625" style="1"/>
    <col min="16" max="16" width="8.5703125" style="1" customWidth="1"/>
    <col min="17" max="17" width="9.140625" style="1"/>
    <col min="18" max="18" width="8.5703125" style="1" customWidth="1"/>
    <col min="19" max="19" width="9.140625" style="1"/>
    <col min="20" max="20" width="9.85546875" style="1" bestFit="1" customWidth="1"/>
    <col min="21" max="21" width="9.140625" style="1"/>
    <col min="22" max="22" width="8.7109375" style="1" customWidth="1"/>
    <col min="23" max="25" width="9.140625" style="1"/>
    <col min="26" max="26" width="9.85546875" style="1" bestFit="1" customWidth="1"/>
    <col min="27" max="16384" width="9.140625" style="1"/>
  </cols>
  <sheetData>
    <row r="1" spans="1:28" x14ac:dyDescent="0.25">
      <c r="B1" s="63" t="s">
        <v>41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8" ht="18.75" x14ac:dyDescent="0.3">
      <c r="B2" s="61" t="s">
        <v>42</v>
      </c>
      <c r="C2" s="57" t="s">
        <v>34</v>
      </c>
      <c r="AB2" s="61" t="s">
        <v>40</v>
      </c>
    </row>
    <row r="3" spans="1:28" ht="18.75" x14ac:dyDescent="0.3">
      <c r="B3" s="62"/>
      <c r="C3" s="58" t="s">
        <v>33</v>
      </c>
      <c r="D3" s="60" t="s">
        <v>39</v>
      </c>
      <c r="AB3" s="62"/>
    </row>
    <row r="4" spans="1:28" ht="18.75" x14ac:dyDescent="0.3">
      <c r="B4" s="62"/>
      <c r="C4" s="57" t="s">
        <v>35</v>
      </c>
      <c r="D4" s="65" t="s">
        <v>36</v>
      </c>
      <c r="E4" s="66"/>
      <c r="F4" s="66"/>
      <c r="G4" s="66"/>
      <c r="H4" s="66"/>
      <c r="I4" s="67"/>
      <c r="AB4" s="62"/>
    </row>
    <row r="5" spans="1:28" x14ac:dyDescent="0.25">
      <c r="A5" s="31"/>
      <c r="B5" s="62"/>
      <c r="C5" s="25"/>
      <c r="D5" s="55"/>
      <c r="E5" s="31"/>
      <c r="F5" s="31"/>
      <c r="G5" s="31"/>
      <c r="H5" s="31"/>
      <c r="I5" s="31"/>
      <c r="AB5" s="62"/>
    </row>
    <row r="6" spans="1:28" x14ac:dyDescent="0.25">
      <c r="A6" s="31"/>
      <c r="B6" s="62"/>
      <c r="C6" s="31"/>
      <c r="AB6" s="62"/>
    </row>
    <row r="7" spans="1:28" ht="18.75" x14ac:dyDescent="0.3">
      <c r="A7" s="31"/>
      <c r="B7" s="62"/>
      <c r="C7" s="53" t="s">
        <v>30</v>
      </c>
      <c r="D7" s="68" t="s">
        <v>25</v>
      </c>
      <c r="E7" s="69"/>
      <c r="F7" s="69"/>
      <c r="G7" s="69"/>
      <c r="H7" s="69"/>
      <c r="I7" s="70"/>
      <c r="J7" s="68" t="s">
        <v>29</v>
      </c>
      <c r="K7" s="69"/>
      <c r="L7" s="69"/>
      <c r="M7" s="69"/>
      <c r="N7" s="69"/>
      <c r="O7" s="70"/>
      <c r="P7" s="68" t="s">
        <v>28</v>
      </c>
      <c r="Q7" s="69"/>
      <c r="R7" s="69"/>
      <c r="S7" s="69"/>
      <c r="T7" s="69"/>
      <c r="U7" s="70"/>
      <c r="V7" s="68" t="s">
        <v>27</v>
      </c>
      <c r="W7" s="69"/>
      <c r="X7" s="69"/>
      <c r="Y7" s="69"/>
      <c r="Z7" s="69"/>
      <c r="AA7" s="70"/>
      <c r="AB7" s="62"/>
    </row>
    <row r="8" spans="1:28" ht="27.75" customHeight="1" x14ac:dyDescent="0.3">
      <c r="A8" s="31"/>
      <c r="B8" s="62"/>
      <c r="C8" s="52">
        <v>2025</v>
      </c>
      <c r="D8" s="71" t="s">
        <v>21</v>
      </c>
      <c r="E8" s="72"/>
      <c r="F8" s="72" t="s">
        <v>20</v>
      </c>
      <c r="G8" s="72"/>
      <c r="H8" s="72" t="s">
        <v>19</v>
      </c>
      <c r="I8" s="73"/>
      <c r="J8" s="71" t="s">
        <v>21</v>
      </c>
      <c r="K8" s="72"/>
      <c r="L8" s="72" t="s">
        <v>20</v>
      </c>
      <c r="M8" s="72"/>
      <c r="N8" s="72" t="s">
        <v>19</v>
      </c>
      <c r="O8" s="73"/>
      <c r="P8" s="71" t="s">
        <v>21</v>
      </c>
      <c r="Q8" s="72"/>
      <c r="R8" s="72" t="s">
        <v>20</v>
      </c>
      <c r="S8" s="72"/>
      <c r="T8" s="72" t="s">
        <v>19</v>
      </c>
      <c r="U8" s="73"/>
      <c r="V8" s="71" t="s">
        <v>21</v>
      </c>
      <c r="W8" s="72"/>
      <c r="X8" s="72" t="s">
        <v>20</v>
      </c>
      <c r="Y8" s="72"/>
      <c r="Z8" s="72" t="s">
        <v>19</v>
      </c>
      <c r="AA8" s="73"/>
      <c r="AB8" s="62"/>
    </row>
    <row r="9" spans="1:28" ht="21" customHeight="1" x14ac:dyDescent="0.25">
      <c r="A9" s="31"/>
      <c r="B9" s="62"/>
      <c r="C9" s="31"/>
      <c r="D9" s="51" t="s">
        <v>18</v>
      </c>
      <c r="E9" s="50" t="s">
        <v>17</v>
      </c>
      <c r="F9" s="50" t="s">
        <v>18</v>
      </c>
      <c r="G9" s="50" t="s">
        <v>17</v>
      </c>
      <c r="H9" s="50" t="s">
        <v>18</v>
      </c>
      <c r="I9" s="49" t="s">
        <v>17</v>
      </c>
      <c r="J9" s="51" t="s">
        <v>18</v>
      </c>
      <c r="K9" s="50" t="s">
        <v>17</v>
      </c>
      <c r="L9" s="50" t="s">
        <v>18</v>
      </c>
      <c r="M9" s="50" t="s">
        <v>17</v>
      </c>
      <c r="N9" s="50" t="s">
        <v>18</v>
      </c>
      <c r="O9" s="49" t="s">
        <v>17</v>
      </c>
      <c r="P9" s="51" t="s">
        <v>18</v>
      </c>
      <c r="Q9" s="50" t="s">
        <v>17</v>
      </c>
      <c r="R9" s="50" t="s">
        <v>18</v>
      </c>
      <c r="S9" s="50" t="s">
        <v>17</v>
      </c>
      <c r="T9" s="50" t="s">
        <v>18</v>
      </c>
      <c r="U9" s="49" t="s">
        <v>17</v>
      </c>
      <c r="V9" s="51" t="s">
        <v>18</v>
      </c>
      <c r="W9" s="50" t="s">
        <v>17</v>
      </c>
      <c r="X9" s="50" t="s">
        <v>18</v>
      </c>
      <c r="Y9" s="50" t="s">
        <v>17</v>
      </c>
      <c r="Z9" s="50" t="s">
        <v>18</v>
      </c>
      <c r="AA9" s="49" t="s">
        <v>17</v>
      </c>
      <c r="AB9" s="62"/>
    </row>
    <row r="10" spans="1:28" x14ac:dyDescent="0.25">
      <c r="A10" s="54"/>
      <c r="B10" s="62"/>
      <c r="C10" s="48" t="s">
        <v>16</v>
      </c>
      <c r="D10" s="21">
        <v>38.557840000000006</v>
      </c>
      <c r="E10" s="47">
        <f>D10/$D$22</f>
        <v>1</v>
      </c>
      <c r="F10" s="21">
        <f>D10</f>
        <v>38.557840000000006</v>
      </c>
      <c r="G10" s="47">
        <f>E10</f>
        <v>1</v>
      </c>
      <c r="H10" s="21">
        <v>9492</v>
      </c>
      <c r="I10" s="46">
        <f>H10/$H$22</f>
        <v>1</v>
      </c>
      <c r="J10" s="18">
        <v>50.587720000000012</v>
      </c>
      <c r="K10" s="45">
        <f>J10/$J$22</f>
        <v>1</v>
      </c>
      <c r="L10" s="18">
        <f>J10</f>
        <v>50.587720000000012</v>
      </c>
      <c r="M10" s="45">
        <f>K10</f>
        <v>1</v>
      </c>
      <c r="N10" s="18">
        <v>10663</v>
      </c>
      <c r="O10" s="44">
        <f>N10/$N$22</f>
        <v>1</v>
      </c>
      <c r="P10" s="21">
        <v>35.193990000000007</v>
      </c>
      <c r="Q10" s="47">
        <f>P10/$P$22</f>
        <v>1</v>
      </c>
      <c r="R10" s="21">
        <f>P10</f>
        <v>35.193990000000007</v>
      </c>
      <c r="S10" s="47">
        <f>Q10</f>
        <v>1</v>
      </c>
      <c r="T10" s="21">
        <v>24232</v>
      </c>
      <c r="U10" s="46">
        <f>T10/$T$22</f>
        <v>1</v>
      </c>
      <c r="V10" s="18">
        <v>82.43168</v>
      </c>
      <c r="W10" s="45">
        <f>V10/$V$22</f>
        <v>1</v>
      </c>
      <c r="X10" s="18">
        <f>V10</f>
        <v>82.43168</v>
      </c>
      <c r="Y10" s="45">
        <f>W10</f>
        <v>1</v>
      </c>
      <c r="Z10" s="18">
        <v>22565.69197</v>
      </c>
      <c r="AA10" s="44">
        <f>Z10/$Z$22</f>
        <v>1</v>
      </c>
      <c r="AB10" s="62"/>
    </row>
    <row r="11" spans="1:28" x14ac:dyDescent="0.25">
      <c r="A11" s="54"/>
      <c r="B11" s="62"/>
      <c r="C11" s="43" t="s">
        <v>15</v>
      </c>
      <c r="D11" s="14"/>
      <c r="E11" s="42"/>
      <c r="F11" s="14"/>
      <c r="G11" s="42"/>
      <c r="H11" s="14"/>
      <c r="I11" s="41"/>
      <c r="J11" s="11"/>
      <c r="K11" s="40"/>
      <c r="L11" s="11"/>
      <c r="M11" s="40"/>
      <c r="N11" s="11"/>
      <c r="O11" s="39"/>
      <c r="P11" s="14"/>
      <c r="Q11" s="42"/>
      <c r="R11" s="14"/>
      <c r="S11" s="42"/>
      <c r="T11" s="14"/>
      <c r="U11" s="41"/>
      <c r="V11" s="11"/>
      <c r="W11" s="40"/>
      <c r="X11" s="11"/>
      <c r="Y11" s="40"/>
      <c r="Z11" s="11"/>
      <c r="AA11" s="39"/>
      <c r="AB11" s="62"/>
    </row>
    <row r="12" spans="1:28" x14ac:dyDescent="0.25">
      <c r="A12" s="54"/>
      <c r="B12" s="62"/>
      <c r="C12" s="43" t="s">
        <v>14</v>
      </c>
      <c r="D12" s="14"/>
      <c r="E12" s="42"/>
      <c r="F12" s="14"/>
      <c r="G12" s="42"/>
      <c r="H12" s="14"/>
      <c r="I12" s="41"/>
      <c r="J12" s="11"/>
      <c r="K12" s="40"/>
      <c r="L12" s="11"/>
      <c r="M12" s="40"/>
      <c r="N12" s="11"/>
      <c r="O12" s="39"/>
      <c r="P12" s="14"/>
      <c r="Q12" s="42"/>
      <c r="R12" s="14"/>
      <c r="S12" s="42"/>
      <c r="T12" s="14"/>
      <c r="U12" s="41"/>
      <c r="V12" s="11"/>
      <c r="W12" s="40"/>
      <c r="X12" s="11"/>
      <c r="Y12" s="40"/>
      <c r="Z12" s="11"/>
      <c r="AA12" s="39"/>
      <c r="AB12" s="62"/>
    </row>
    <row r="13" spans="1:28" x14ac:dyDescent="0.25">
      <c r="A13" s="54"/>
      <c r="B13" s="62"/>
      <c r="C13" s="43" t="s">
        <v>13</v>
      </c>
      <c r="D13" s="14"/>
      <c r="E13" s="42"/>
      <c r="F13" s="14"/>
      <c r="G13" s="42"/>
      <c r="H13" s="14"/>
      <c r="I13" s="41"/>
      <c r="J13" s="11"/>
      <c r="K13" s="40"/>
      <c r="L13" s="11"/>
      <c r="M13" s="40"/>
      <c r="N13" s="11"/>
      <c r="O13" s="39"/>
      <c r="P13" s="14"/>
      <c r="Q13" s="42"/>
      <c r="R13" s="14"/>
      <c r="S13" s="42"/>
      <c r="T13" s="14"/>
      <c r="U13" s="41"/>
      <c r="V13" s="11"/>
      <c r="W13" s="40"/>
      <c r="X13" s="11"/>
      <c r="Y13" s="40"/>
      <c r="Z13" s="11"/>
      <c r="AA13" s="39"/>
      <c r="AB13" s="62"/>
    </row>
    <row r="14" spans="1:28" x14ac:dyDescent="0.25">
      <c r="A14" s="54"/>
      <c r="B14" s="62"/>
      <c r="C14" s="43" t="s">
        <v>12</v>
      </c>
      <c r="D14" s="14"/>
      <c r="E14" s="42"/>
      <c r="F14" s="14"/>
      <c r="G14" s="42"/>
      <c r="H14" s="14"/>
      <c r="I14" s="41"/>
      <c r="J14" s="11"/>
      <c r="K14" s="40"/>
      <c r="L14" s="11"/>
      <c r="M14" s="40"/>
      <c r="N14" s="11"/>
      <c r="O14" s="39"/>
      <c r="P14" s="14"/>
      <c r="Q14" s="42"/>
      <c r="R14" s="14"/>
      <c r="S14" s="42"/>
      <c r="T14" s="14"/>
      <c r="U14" s="41"/>
      <c r="V14" s="11"/>
      <c r="W14" s="40"/>
      <c r="X14" s="11"/>
      <c r="Y14" s="40"/>
      <c r="Z14" s="11"/>
      <c r="AA14" s="39"/>
      <c r="AB14" s="62"/>
    </row>
    <row r="15" spans="1:28" x14ac:dyDescent="0.25">
      <c r="A15" s="54"/>
      <c r="B15" s="62"/>
      <c r="C15" s="43" t="s">
        <v>11</v>
      </c>
      <c r="D15" s="14"/>
      <c r="E15" s="42"/>
      <c r="F15" s="14"/>
      <c r="G15" s="42"/>
      <c r="H15" s="14"/>
      <c r="I15" s="41"/>
      <c r="J15" s="11"/>
      <c r="K15" s="40"/>
      <c r="L15" s="11"/>
      <c r="M15" s="40"/>
      <c r="N15" s="11"/>
      <c r="O15" s="39"/>
      <c r="P15" s="14"/>
      <c r="Q15" s="42"/>
      <c r="R15" s="14"/>
      <c r="S15" s="42"/>
      <c r="T15" s="14"/>
      <c r="U15" s="41"/>
      <c r="V15" s="11"/>
      <c r="W15" s="40"/>
      <c r="X15" s="11"/>
      <c r="Y15" s="40"/>
      <c r="Z15" s="11"/>
      <c r="AA15" s="39"/>
      <c r="AB15" s="62"/>
    </row>
    <row r="16" spans="1:28" x14ac:dyDescent="0.25">
      <c r="A16" s="54"/>
      <c r="B16" s="62"/>
      <c r="C16" s="59" t="s">
        <v>38</v>
      </c>
      <c r="D16" s="14"/>
      <c r="E16" s="42"/>
      <c r="F16" s="14"/>
      <c r="G16" s="42"/>
      <c r="H16" s="14"/>
      <c r="I16" s="41"/>
      <c r="J16" s="11"/>
      <c r="K16" s="40"/>
      <c r="L16" s="11"/>
      <c r="M16" s="40"/>
      <c r="N16" s="11"/>
      <c r="O16" s="39"/>
      <c r="P16" s="14"/>
      <c r="Q16" s="42"/>
      <c r="R16" s="14"/>
      <c r="S16" s="42"/>
      <c r="T16" s="14"/>
      <c r="U16" s="41"/>
      <c r="V16" s="11"/>
      <c r="W16" s="40"/>
      <c r="X16" s="11"/>
      <c r="Y16" s="40"/>
      <c r="Z16" s="11"/>
      <c r="AA16" s="39"/>
      <c r="AB16" s="62"/>
    </row>
    <row r="17" spans="1:28" x14ac:dyDescent="0.25">
      <c r="A17" s="54"/>
      <c r="B17" s="62"/>
      <c r="C17" s="43" t="s">
        <v>9</v>
      </c>
      <c r="D17" s="14"/>
      <c r="E17" s="42"/>
      <c r="F17" s="14"/>
      <c r="G17" s="42"/>
      <c r="H17" s="14"/>
      <c r="I17" s="41"/>
      <c r="J17" s="11"/>
      <c r="K17" s="40"/>
      <c r="L17" s="11"/>
      <c r="M17" s="40"/>
      <c r="N17" s="11"/>
      <c r="O17" s="39"/>
      <c r="P17" s="14"/>
      <c r="Q17" s="42"/>
      <c r="R17" s="14"/>
      <c r="S17" s="42"/>
      <c r="T17" s="14"/>
      <c r="U17" s="41"/>
      <c r="V17" s="11"/>
      <c r="W17" s="40"/>
      <c r="X17" s="11"/>
      <c r="Y17" s="40"/>
      <c r="Z17" s="11"/>
      <c r="AA17" s="39"/>
      <c r="AB17" s="62"/>
    </row>
    <row r="18" spans="1:28" x14ac:dyDescent="0.25">
      <c r="A18" s="54"/>
      <c r="B18" s="62"/>
      <c r="C18" s="43" t="s">
        <v>8</v>
      </c>
      <c r="D18" s="14"/>
      <c r="E18" s="42"/>
      <c r="F18" s="14"/>
      <c r="G18" s="42"/>
      <c r="H18" s="14"/>
      <c r="I18" s="41"/>
      <c r="J18" s="11"/>
      <c r="K18" s="40"/>
      <c r="L18" s="11"/>
      <c r="M18" s="40"/>
      <c r="N18" s="11"/>
      <c r="O18" s="39"/>
      <c r="P18" s="14"/>
      <c r="Q18" s="42"/>
      <c r="R18" s="14"/>
      <c r="S18" s="42"/>
      <c r="T18" s="14"/>
      <c r="U18" s="41"/>
      <c r="V18" s="11"/>
      <c r="W18" s="40"/>
      <c r="X18" s="11"/>
      <c r="Y18" s="40"/>
      <c r="Z18" s="11"/>
      <c r="AA18" s="39"/>
      <c r="AB18" s="62"/>
    </row>
    <row r="19" spans="1:28" x14ac:dyDescent="0.25">
      <c r="A19" s="54"/>
      <c r="B19" s="62"/>
      <c r="C19" s="43" t="s">
        <v>7</v>
      </c>
      <c r="D19" s="14"/>
      <c r="E19" s="42"/>
      <c r="F19" s="14"/>
      <c r="G19" s="42"/>
      <c r="H19" s="14"/>
      <c r="I19" s="41"/>
      <c r="J19" s="11"/>
      <c r="K19" s="40"/>
      <c r="L19" s="11"/>
      <c r="M19" s="40"/>
      <c r="N19" s="11"/>
      <c r="O19" s="39"/>
      <c r="P19" s="14"/>
      <c r="Q19" s="42"/>
      <c r="R19" s="14"/>
      <c r="S19" s="42"/>
      <c r="T19" s="14"/>
      <c r="U19" s="41"/>
      <c r="V19" s="11"/>
      <c r="W19" s="40"/>
      <c r="X19" s="11"/>
      <c r="Y19" s="40"/>
      <c r="Z19" s="11"/>
      <c r="AA19" s="39"/>
      <c r="AB19" s="62"/>
    </row>
    <row r="20" spans="1:28" x14ac:dyDescent="0.25">
      <c r="A20" s="54"/>
      <c r="B20" s="62"/>
      <c r="C20" s="43" t="s">
        <v>6</v>
      </c>
      <c r="D20" s="14"/>
      <c r="E20" s="42"/>
      <c r="F20" s="14"/>
      <c r="G20" s="42"/>
      <c r="H20" s="14"/>
      <c r="I20" s="12"/>
      <c r="J20" s="11"/>
      <c r="K20" s="40"/>
      <c r="L20" s="11"/>
      <c r="M20" s="40"/>
      <c r="N20" s="11"/>
      <c r="O20" s="9"/>
      <c r="P20" s="14"/>
      <c r="Q20" s="42"/>
      <c r="R20" s="14"/>
      <c r="S20" s="42"/>
      <c r="T20" s="14"/>
      <c r="U20" s="12"/>
      <c r="V20" s="11"/>
      <c r="W20" s="40"/>
      <c r="X20" s="11"/>
      <c r="Y20" s="40"/>
      <c r="Z20" s="11"/>
      <c r="AA20" s="9"/>
      <c r="AB20" s="62"/>
    </row>
    <row r="21" spans="1:28" x14ac:dyDescent="0.25">
      <c r="A21" s="54"/>
      <c r="B21" s="62"/>
      <c r="C21" s="43" t="s">
        <v>5</v>
      </c>
      <c r="D21" s="14"/>
      <c r="E21" s="42"/>
      <c r="F21" s="14"/>
      <c r="G21" s="42"/>
      <c r="H21" s="14"/>
      <c r="I21" s="41"/>
      <c r="J21" s="11"/>
      <c r="K21" s="40"/>
      <c r="L21" s="11"/>
      <c r="M21" s="40"/>
      <c r="N21" s="11"/>
      <c r="O21" s="39"/>
      <c r="P21" s="14"/>
      <c r="Q21" s="42"/>
      <c r="R21" s="14"/>
      <c r="S21" s="42"/>
      <c r="T21" s="14"/>
      <c r="U21" s="41"/>
      <c r="V21" s="11"/>
      <c r="W21" s="40"/>
      <c r="X21" s="11"/>
      <c r="Y21" s="40"/>
      <c r="Z21" s="11"/>
      <c r="AA21" s="39"/>
      <c r="AB21" s="62"/>
    </row>
    <row r="22" spans="1:28" x14ac:dyDescent="0.25">
      <c r="A22" s="54"/>
      <c r="B22" s="62"/>
      <c r="C22" s="38" t="s">
        <v>0</v>
      </c>
      <c r="D22" s="36">
        <f>SUM(D10:D21)</f>
        <v>38.557840000000006</v>
      </c>
      <c r="E22" s="37">
        <f>D22/$D$22</f>
        <v>1</v>
      </c>
      <c r="F22" s="36">
        <f t="shared" ref="F22" si="0">D22</f>
        <v>38.557840000000006</v>
      </c>
      <c r="G22" s="37">
        <f t="shared" ref="G22" si="1">E22</f>
        <v>1</v>
      </c>
      <c r="H22" s="36">
        <f>SUM(H10:H21)</f>
        <v>9492</v>
      </c>
      <c r="I22" s="35">
        <f>H22/$H$22</f>
        <v>1</v>
      </c>
      <c r="J22" s="33">
        <f>SUM(J10:J21)</f>
        <v>50.587720000000012</v>
      </c>
      <c r="K22" s="34">
        <f t="shared" ref="K22" si="2">J22/$J$22</f>
        <v>1</v>
      </c>
      <c r="L22" s="33">
        <f>J22</f>
        <v>50.587720000000012</v>
      </c>
      <c r="M22" s="34">
        <f t="shared" ref="M22" si="3">K22</f>
        <v>1</v>
      </c>
      <c r="N22" s="33">
        <f>SUM(N10:N21)</f>
        <v>10663</v>
      </c>
      <c r="O22" s="32">
        <f>N22/$N$22</f>
        <v>1</v>
      </c>
      <c r="P22" s="36">
        <f>SUM(P10:P21)</f>
        <v>35.193990000000007</v>
      </c>
      <c r="Q22" s="37">
        <f t="shared" ref="Q22" si="4">P22/$P$22</f>
        <v>1</v>
      </c>
      <c r="R22" s="36">
        <f t="shared" ref="R22" si="5">P22</f>
        <v>35.193990000000007</v>
      </c>
      <c r="S22" s="37">
        <f t="shared" ref="S22" si="6">Q22</f>
        <v>1</v>
      </c>
      <c r="T22" s="36">
        <f>SUM(T10:T21)</f>
        <v>24232</v>
      </c>
      <c r="U22" s="35">
        <f>T22/$T$22</f>
        <v>1</v>
      </c>
      <c r="V22" s="33">
        <f>SUM(V10:V21)</f>
        <v>82.43168</v>
      </c>
      <c r="W22" s="34">
        <f t="shared" ref="W22" si="7">V22/$V$22</f>
        <v>1</v>
      </c>
      <c r="X22" s="33">
        <f t="shared" ref="X22" si="8">V22</f>
        <v>82.43168</v>
      </c>
      <c r="Y22" s="34">
        <f t="shared" ref="Y22" si="9">W22</f>
        <v>1</v>
      </c>
      <c r="Z22" s="33">
        <f>SUM(Z10:Z21)</f>
        <v>22565.69197</v>
      </c>
      <c r="AA22" s="32">
        <f>Z22/$Z$22</f>
        <v>1</v>
      </c>
      <c r="AB22" s="62"/>
    </row>
    <row r="23" spans="1:28" x14ac:dyDescent="0.25">
      <c r="A23" s="31"/>
      <c r="B23" s="62"/>
      <c r="C23" s="31"/>
      <c r="D23" s="30"/>
      <c r="E23" s="29"/>
      <c r="F23" s="30"/>
      <c r="G23" s="29"/>
      <c r="H23" s="30"/>
      <c r="I23" s="29"/>
      <c r="J23" s="30"/>
      <c r="K23" s="29"/>
      <c r="L23" s="30"/>
      <c r="M23" s="29"/>
      <c r="N23" s="30"/>
      <c r="O23" s="29"/>
      <c r="P23" s="30"/>
      <c r="Q23" s="29"/>
      <c r="R23" s="30"/>
      <c r="S23" s="29"/>
      <c r="T23" s="30"/>
      <c r="U23" s="29"/>
      <c r="V23" s="30"/>
      <c r="W23" s="29"/>
      <c r="X23" s="30"/>
      <c r="Y23" s="29"/>
      <c r="Z23" s="30"/>
      <c r="AA23" s="29"/>
      <c r="AB23" s="62"/>
    </row>
    <row r="24" spans="1:28" x14ac:dyDescent="0.25">
      <c r="A24" s="31"/>
      <c r="B24" s="62"/>
      <c r="C24" s="22" t="s">
        <v>4</v>
      </c>
      <c r="D24" s="21">
        <f>D22</f>
        <v>38.557840000000006</v>
      </c>
      <c r="E24" s="19">
        <f>D24/$D$26</f>
        <v>1</v>
      </c>
      <c r="F24" s="21">
        <f>F22</f>
        <v>38.557840000000006</v>
      </c>
      <c r="G24" s="19">
        <f>F24/$F$26</f>
        <v>1</v>
      </c>
      <c r="H24" s="20">
        <f>H22</f>
        <v>9492</v>
      </c>
      <c r="I24" s="19">
        <f>H24/$H$26</f>
        <v>1</v>
      </c>
      <c r="J24" s="18">
        <f>J22</f>
        <v>50.587720000000012</v>
      </c>
      <c r="K24" s="16">
        <f>J24/$J$26</f>
        <v>1</v>
      </c>
      <c r="L24" s="18">
        <f>L22</f>
        <v>50.587720000000012</v>
      </c>
      <c r="M24" s="16">
        <f>L24/$L$26</f>
        <v>1</v>
      </c>
      <c r="N24" s="17">
        <f>N22</f>
        <v>10663</v>
      </c>
      <c r="O24" s="16">
        <f>N24/$N$26</f>
        <v>1</v>
      </c>
      <c r="P24" s="21">
        <f>P22</f>
        <v>35.193990000000007</v>
      </c>
      <c r="Q24" s="19">
        <f>P24/$P$26</f>
        <v>1</v>
      </c>
      <c r="R24" s="21">
        <f>R22</f>
        <v>35.193990000000007</v>
      </c>
      <c r="S24" s="19">
        <f>R24/$R$26</f>
        <v>1</v>
      </c>
      <c r="T24" s="20">
        <f>T22</f>
        <v>24232</v>
      </c>
      <c r="U24" s="19">
        <f>T24/$T$26</f>
        <v>1</v>
      </c>
      <c r="V24" s="18">
        <f>V22</f>
        <v>82.43168</v>
      </c>
      <c r="W24" s="16">
        <f>V24/$V$26</f>
        <v>1</v>
      </c>
      <c r="X24" s="18">
        <f>X22</f>
        <v>82.43168</v>
      </c>
      <c r="Y24" s="16">
        <f>X24/$X$26</f>
        <v>1</v>
      </c>
      <c r="Z24" s="17">
        <f>Z22</f>
        <v>22565.69197</v>
      </c>
      <c r="AA24" s="16">
        <f>Z24/$Z$26</f>
        <v>1</v>
      </c>
      <c r="AB24" s="62"/>
    </row>
    <row r="25" spans="1:28" x14ac:dyDescent="0.25">
      <c r="A25" s="31"/>
      <c r="B25" s="62"/>
      <c r="C25" s="15" t="s">
        <v>3</v>
      </c>
      <c r="D25" s="14"/>
      <c r="E25" s="12"/>
      <c r="F25" s="14"/>
      <c r="G25" s="12"/>
      <c r="H25" s="13"/>
      <c r="I25" s="12"/>
      <c r="J25" s="11"/>
      <c r="K25" s="9"/>
      <c r="L25" s="11"/>
      <c r="M25" s="9"/>
      <c r="N25" s="10"/>
      <c r="O25" s="9"/>
      <c r="P25" s="14"/>
      <c r="Q25" s="12"/>
      <c r="R25" s="14"/>
      <c r="S25" s="12"/>
      <c r="T25" s="13"/>
      <c r="U25" s="12"/>
      <c r="V25" s="11"/>
      <c r="W25" s="9"/>
      <c r="X25" s="11"/>
      <c r="Y25" s="9"/>
      <c r="Z25" s="10"/>
      <c r="AA25" s="9"/>
      <c r="AB25" s="62"/>
    </row>
    <row r="26" spans="1:28" x14ac:dyDescent="0.25">
      <c r="A26" s="31"/>
      <c r="B26" s="62"/>
      <c r="C26" s="8" t="s">
        <v>0</v>
      </c>
      <c r="D26" s="7">
        <f>D24+D25</f>
        <v>38.557840000000006</v>
      </c>
      <c r="E26" s="5">
        <f>D26/$D$26</f>
        <v>1</v>
      </c>
      <c r="F26" s="7">
        <f>F24+F25</f>
        <v>38.557840000000006</v>
      </c>
      <c r="G26" s="5">
        <f>F26/$F$26</f>
        <v>1</v>
      </c>
      <c r="H26" s="6">
        <f>H24+H25</f>
        <v>9492</v>
      </c>
      <c r="I26" s="5">
        <f>H26/$H$26</f>
        <v>1</v>
      </c>
      <c r="J26" s="4">
        <f>J24+J25</f>
        <v>50.587720000000012</v>
      </c>
      <c r="K26" s="2">
        <f>J26/$J$26</f>
        <v>1</v>
      </c>
      <c r="L26" s="4">
        <f>L24+L25</f>
        <v>50.587720000000012</v>
      </c>
      <c r="M26" s="2">
        <f>L26/$L$26</f>
        <v>1</v>
      </c>
      <c r="N26" s="3">
        <f>N24+N25</f>
        <v>10663</v>
      </c>
      <c r="O26" s="2">
        <f>N26/$N$26</f>
        <v>1</v>
      </c>
      <c r="P26" s="7">
        <f>P24+P25</f>
        <v>35.193990000000007</v>
      </c>
      <c r="Q26" s="5">
        <f>P26/$P$26</f>
        <v>1</v>
      </c>
      <c r="R26" s="7">
        <f>R24+R25</f>
        <v>35.193990000000007</v>
      </c>
      <c r="S26" s="5">
        <f>R26/$R$26</f>
        <v>1</v>
      </c>
      <c r="T26" s="6">
        <f>T24+T25</f>
        <v>24232</v>
      </c>
      <c r="U26" s="5">
        <f>T26/$T$26</f>
        <v>1</v>
      </c>
      <c r="V26" s="4">
        <f>V24+V25</f>
        <v>82.43168</v>
      </c>
      <c r="W26" s="2">
        <f>V26/$V$26</f>
        <v>1</v>
      </c>
      <c r="X26" s="4">
        <f>X24+X25</f>
        <v>82.43168</v>
      </c>
      <c r="Y26" s="2">
        <f>X26/$X$26</f>
        <v>1</v>
      </c>
      <c r="Z26" s="3">
        <f>Z24+Z25</f>
        <v>22565.69197</v>
      </c>
      <c r="AA26" s="2">
        <f>Z26/$Z$26</f>
        <v>1</v>
      </c>
      <c r="AB26" s="62"/>
    </row>
    <row r="27" spans="1:28" x14ac:dyDescent="0.25">
      <c r="A27" s="31"/>
      <c r="B27" s="62"/>
      <c r="C27" s="25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62"/>
    </row>
    <row r="28" spans="1:28" x14ac:dyDescent="0.25">
      <c r="A28" s="31"/>
      <c r="B28" s="62"/>
      <c r="C28" s="22" t="s">
        <v>2</v>
      </c>
      <c r="D28" s="21">
        <f>D26</f>
        <v>38.557840000000006</v>
      </c>
      <c r="E28" s="19">
        <f>D28/$D$30</f>
        <v>1</v>
      </c>
      <c r="F28" s="21">
        <f>F26</f>
        <v>38.557840000000006</v>
      </c>
      <c r="G28" s="19">
        <f>F28/$F$30</f>
        <v>1</v>
      </c>
      <c r="H28" s="20">
        <f>H26</f>
        <v>9492</v>
      </c>
      <c r="I28" s="19">
        <f>H28/$H$30</f>
        <v>1</v>
      </c>
      <c r="J28" s="18">
        <f>J26</f>
        <v>50.587720000000012</v>
      </c>
      <c r="K28" s="16">
        <f>J28/$J$30</f>
        <v>1</v>
      </c>
      <c r="L28" s="18">
        <f>L26</f>
        <v>50.587720000000012</v>
      </c>
      <c r="M28" s="16">
        <f>L28/$L$30</f>
        <v>1</v>
      </c>
      <c r="N28" s="17">
        <f>N26</f>
        <v>10663</v>
      </c>
      <c r="O28" s="16">
        <f>N28/$N$30</f>
        <v>1</v>
      </c>
      <c r="P28" s="21">
        <f>P26</f>
        <v>35.193990000000007</v>
      </c>
      <c r="Q28" s="19">
        <f>P28/$P$30</f>
        <v>1</v>
      </c>
      <c r="R28" s="21">
        <f>R26</f>
        <v>35.193990000000007</v>
      </c>
      <c r="S28" s="19">
        <f>R28/$R$30</f>
        <v>1</v>
      </c>
      <c r="T28" s="20">
        <f>T26</f>
        <v>24232</v>
      </c>
      <c r="U28" s="19">
        <f>T28/$T$30</f>
        <v>1</v>
      </c>
      <c r="V28" s="18">
        <f>V26</f>
        <v>82.43168</v>
      </c>
      <c r="W28" s="16">
        <f>V28/$V$30</f>
        <v>1</v>
      </c>
      <c r="X28" s="18">
        <f>X26</f>
        <v>82.43168</v>
      </c>
      <c r="Y28" s="16">
        <f>X28/$X$30</f>
        <v>1</v>
      </c>
      <c r="Z28" s="17">
        <f>Z26</f>
        <v>22565.69197</v>
      </c>
      <c r="AA28" s="16">
        <f>Z28/$Z$30</f>
        <v>1</v>
      </c>
      <c r="AB28" s="62"/>
    </row>
    <row r="29" spans="1:28" x14ac:dyDescent="0.25">
      <c r="A29" s="31"/>
      <c r="B29" s="62"/>
      <c r="C29" s="15" t="s">
        <v>1</v>
      </c>
      <c r="D29" s="14"/>
      <c r="E29" s="12"/>
      <c r="F29" s="14"/>
      <c r="G29" s="12"/>
      <c r="H29" s="13"/>
      <c r="I29" s="12"/>
      <c r="J29" s="11"/>
      <c r="K29" s="9"/>
      <c r="L29" s="11"/>
      <c r="M29" s="9"/>
      <c r="N29" s="10"/>
      <c r="O29" s="9"/>
      <c r="P29" s="14"/>
      <c r="Q29" s="12"/>
      <c r="R29" s="14"/>
      <c r="S29" s="12"/>
      <c r="T29" s="13"/>
      <c r="U29" s="12"/>
      <c r="V29" s="11"/>
      <c r="W29" s="9"/>
      <c r="X29" s="11"/>
      <c r="Y29" s="9"/>
      <c r="Z29" s="10"/>
      <c r="AA29" s="9"/>
      <c r="AB29" s="62"/>
    </row>
    <row r="30" spans="1:28" x14ac:dyDescent="0.25">
      <c r="A30" s="31"/>
      <c r="B30" s="62"/>
      <c r="C30" s="8" t="s">
        <v>0</v>
      </c>
      <c r="D30" s="7">
        <f>D28+D29</f>
        <v>38.557840000000006</v>
      </c>
      <c r="E30" s="5">
        <f>D30/$D$30</f>
        <v>1</v>
      </c>
      <c r="F30" s="7">
        <f>F28+F29</f>
        <v>38.557840000000006</v>
      </c>
      <c r="G30" s="5">
        <f>F30/$F$30</f>
        <v>1</v>
      </c>
      <c r="H30" s="6">
        <f>H28+H29</f>
        <v>9492</v>
      </c>
      <c r="I30" s="5">
        <f>H30/$H$30</f>
        <v>1</v>
      </c>
      <c r="J30" s="4">
        <f>J28+J29</f>
        <v>50.587720000000012</v>
      </c>
      <c r="K30" s="2">
        <f>J30/$J$30</f>
        <v>1</v>
      </c>
      <c r="L30" s="4">
        <f>L28+L29</f>
        <v>50.587720000000012</v>
      </c>
      <c r="M30" s="2">
        <f>L30/$L$30</f>
        <v>1</v>
      </c>
      <c r="N30" s="3">
        <f>N28+N29</f>
        <v>10663</v>
      </c>
      <c r="O30" s="2">
        <f>N30/$N$30</f>
        <v>1</v>
      </c>
      <c r="P30" s="7">
        <f>P28+P29</f>
        <v>35.193990000000007</v>
      </c>
      <c r="Q30" s="5">
        <f>P30/$P$30</f>
        <v>1</v>
      </c>
      <c r="R30" s="7">
        <f>R28+R29</f>
        <v>35.193990000000007</v>
      </c>
      <c r="S30" s="5">
        <f>R30/$R$30</f>
        <v>1</v>
      </c>
      <c r="T30" s="6">
        <f>T28+T29</f>
        <v>24232</v>
      </c>
      <c r="U30" s="5">
        <f>T30/$T$30</f>
        <v>1</v>
      </c>
      <c r="V30" s="4">
        <f>V28+V29</f>
        <v>82.43168</v>
      </c>
      <c r="W30" s="2">
        <f>V30/$V$30</f>
        <v>1</v>
      </c>
      <c r="X30" s="4">
        <f>X28+X29</f>
        <v>82.43168</v>
      </c>
      <c r="Y30" s="2">
        <f>X30/$X$30</f>
        <v>1</v>
      </c>
      <c r="Z30" s="3">
        <f>Z28+Z29</f>
        <v>22565.69197</v>
      </c>
      <c r="AA30" s="2">
        <f>Z30/$Z$30</f>
        <v>1</v>
      </c>
      <c r="AB30" s="62"/>
    </row>
    <row r="31" spans="1:28" x14ac:dyDescent="0.25">
      <c r="B31" s="62"/>
      <c r="AB31" s="62"/>
    </row>
    <row r="32" spans="1:28" ht="18.75" x14ac:dyDescent="0.3">
      <c r="B32" s="62"/>
      <c r="C32" s="53" t="s">
        <v>37</v>
      </c>
      <c r="D32" s="68" t="str">
        <f>'נוסטרו חיים'!D32:I32</f>
        <v>רבעון 1</v>
      </c>
      <c r="E32" s="69"/>
      <c r="F32" s="69"/>
      <c r="G32" s="69"/>
      <c r="H32" s="69"/>
      <c r="I32" s="70"/>
      <c r="J32" s="68" t="str">
        <f>'נוסטרו חיים'!J32:O32</f>
        <v>רבעון 1+2</v>
      </c>
      <c r="K32" s="69"/>
      <c r="L32" s="69"/>
      <c r="M32" s="69"/>
      <c r="N32" s="69"/>
      <c r="O32" s="70"/>
      <c r="P32" s="68" t="str">
        <f>'נוסטרו חיים'!P32:U32</f>
        <v>רבעון 1+2+3</v>
      </c>
      <c r="Q32" s="69"/>
      <c r="R32" s="69"/>
      <c r="S32" s="69"/>
      <c r="T32" s="69"/>
      <c r="U32" s="70"/>
      <c r="V32" s="68" t="str">
        <f>'נוסטרו חיים'!V32:AA32</f>
        <v>רבעון 1+2+3+4</v>
      </c>
      <c r="W32" s="69"/>
      <c r="X32" s="69"/>
      <c r="Y32" s="69"/>
      <c r="Z32" s="69"/>
      <c r="AA32" s="70"/>
      <c r="AB32" s="62"/>
    </row>
    <row r="33" spans="2:28" ht="24.75" customHeight="1" x14ac:dyDescent="0.3">
      <c r="B33" s="62"/>
      <c r="C33" s="52">
        <v>2025</v>
      </c>
      <c r="D33" s="71" t="s">
        <v>21</v>
      </c>
      <c r="E33" s="72"/>
      <c r="F33" s="72" t="s">
        <v>20</v>
      </c>
      <c r="G33" s="72"/>
      <c r="H33" s="72" t="s">
        <v>19</v>
      </c>
      <c r="I33" s="73"/>
      <c r="J33" s="71" t="s">
        <v>21</v>
      </c>
      <c r="K33" s="72"/>
      <c r="L33" s="72" t="s">
        <v>20</v>
      </c>
      <c r="M33" s="72"/>
      <c r="N33" s="72" t="s">
        <v>19</v>
      </c>
      <c r="O33" s="73"/>
      <c r="P33" s="71" t="s">
        <v>21</v>
      </c>
      <c r="Q33" s="72"/>
      <c r="R33" s="72" t="s">
        <v>20</v>
      </c>
      <c r="S33" s="72"/>
      <c r="T33" s="72" t="s">
        <v>19</v>
      </c>
      <c r="U33" s="73"/>
      <c r="V33" s="71" t="s">
        <v>21</v>
      </c>
      <c r="W33" s="72"/>
      <c r="X33" s="72" t="s">
        <v>20</v>
      </c>
      <c r="Y33" s="72"/>
      <c r="Z33" s="72" t="s">
        <v>19</v>
      </c>
      <c r="AA33" s="73"/>
      <c r="AB33" s="62"/>
    </row>
    <row r="34" spans="2:28" x14ac:dyDescent="0.25">
      <c r="B34" s="62"/>
      <c r="C34" s="31"/>
      <c r="D34" s="51" t="s">
        <v>18</v>
      </c>
      <c r="E34" s="50" t="s">
        <v>17</v>
      </c>
      <c r="F34" s="50" t="s">
        <v>18</v>
      </c>
      <c r="G34" s="50" t="s">
        <v>17</v>
      </c>
      <c r="H34" s="50" t="s">
        <v>18</v>
      </c>
      <c r="I34" s="49" t="s">
        <v>17</v>
      </c>
      <c r="J34" s="51" t="s">
        <v>18</v>
      </c>
      <c r="K34" s="50" t="s">
        <v>17</v>
      </c>
      <c r="L34" s="50" t="s">
        <v>18</v>
      </c>
      <c r="M34" s="50" t="s">
        <v>17</v>
      </c>
      <c r="N34" s="50" t="s">
        <v>18</v>
      </c>
      <c r="O34" s="49" t="s">
        <v>17</v>
      </c>
      <c r="P34" s="51" t="s">
        <v>18</v>
      </c>
      <c r="Q34" s="50" t="s">
        <v>17</v>
      </c>
      <c r="R34" s="50" t="s">
        <v>18</v>
      </c>
      <c r="S34" s="50" t="s">
        <v>17</v>
      </c>
      <c r="T34" s="50" t="s">
        <v>18</v>
      </c>
      <c r="U34" s="49" t="s">
        <v>17</v>
      </c>
      <c r="V34" s="51" t="s">
        <v>18</v>
      </c>
      <c r="W34" s="50" t="s">
        <v>17</v>
      </c>
      <c r="X34" s="50" t="s">
        <v>18</v>
      </c>
      <c r="Y34" s="50" t="s">
        <v>17</v>
      </c>
      <c r="Z34" s="50" t="s">
        <v>18</v>
      </c>
      <c r="AA34" s="49" t="s">
        <v>17</v>
      </c>
      <c r="AB34" s="62"/>
    </row>
    <row r="35" spans="2:28" x14ac:dyDescent="0.25">
      <c r="B35" s="62"/>
      <c r="C35" s="48" t="s">
        <v>16</v>
      </c>
      <c r="D35" s="21">
        <f t="shared" ref="D35:E47" si="10">D10</f>
        <v>38.557840000000006</v>
      </c>
      <c r="E35" s="47">
        <f t="shared" si="10"/>
        <v>1</v>
      </c>
      <c r="F35" s="21">
        <f>F10</f>
        <v>38.557840000000006</v>
      </c>
      <c r="G35" s="47">
        <f t="shared" ref="G35:I35" si="11">G10</f>
        <v>1</v>
      </c>
      <c r="H35" s="21">
        <f t="shared" si="11"/>
        <v>9492</v>
      </c>
      <c r="I35" s="46">
        <f t="shared" si="11"/>
        <v>1</v>
      </c>
      <c r="J35" s="18">
        <f>D10+J10+1</f>
        <v>90.145560000000017</v>
      </c>
      <c r="K35" s="45">
        <f>J35/$L$47</f>
        <v>1.0112176085943034</v>
      </c>
      <c r="L35" s="18">
        <f>F10+L10+1</f>
        <v>90.145560000000017</v>
      </c>
      <c r="M35" s="45">
        <f>L35/$L$47</f>
        <v>1.0112176085943034</v>
      </c>
      <c r="N35" s="18">
        <f>N10</f>
        <v>10663</v>
      </c>
      <c r="O35" s="44">
        <f>O10</f>
        <v>1</v>
      </c>
      <c r="P35" s="21">
        <f>J35+P10</f>
        <v>125.33955000000003</v>
      </c>
      <c r="Q35" s="47">
        <f>P35/$P$47</f>
        <v>1.0080424933176935</v>
      </c>
      <c r="R35" s="21">
        <f>L35+R10</f>
        <v>125.33955000000003</v>
      </c>
      <c r="S35" s="47">
        <f>R35/$R$47</f>
        <v>1.0080424933176935</v>
      </c>
      <c r="T35" s="21">
        <f>T10</f>
        <v>24232</v>
      </c>
      <c r="U35" s="46">
        <f>U10</f>
        <v>1</v>
      </c>
      <c r="V35" s="18">
        <f>P35+V10-1</f>
        <v>206.77123000000003</v>
      </c>
      <c r="W35" s="45">
        <f>V35/$V$47</f>
        <v>1</v>
      </c>
      <c r="X35" s="18">
        <f>R35+X10-1</f>
        <v>206.77123000000003</v>
      </c>
      <c r="Y35" s="45">
        <f>X35/$X$47</f>
        <v>1</v>
      </c>
      <c r="Z35" s="18">
        <f>Z10</f>
        <v>22565.69197</v>
      </c>
      <c r="AA35" s="44">
        <f>AA10</f>
        <v>1</v>
      </c>
      <c r="AB35" s="62"/>
    </row>
    <row r="36" spans="2:28" x14ac:dyDescent="0.25">
      <c r="B36" s="62"/>
      <c r="C36" s="43" t="s">
        <v>15</v>
      </c>
      <c r="D36" s="14"/>
      <c r="E36" s="42"/>
      <c r="F36" s="14"/>
      <c r="G36" s="42"/>
      <c r="H36" s="14"/>
      <c r="I36" s="41"/>
      <c r="J36" s="11"/>
      <c r="K36" s="40"/>
      <c r="L36" s="11"/>
      <c r="M36" s="40"/>
      <c r="N36" s="11"/>
      <c r="O36" s="39"/>
      <c r="P36" s="14"/>
      <c r="Q36" s="42"/>
      <c r="R36" s="14"/>
      <c r="S36" s="42"/>
      <c r="T36" s="14"/>
      <c r="U36" s="41"/>
      <c r="V36" s="11"/>
      <c r="W36" s="40"/>
      <c r="X36" s="11"/>
      <c r="Y36" s="40"/>
      <c r="Z36" s="11"/>
      <c r="AA36" s="39"/>
      <c r="AB36" s="62"/>
    </row>
    <row r="37" spans="2:28" x14ac:dyDescent="0.25">
      <c r="B37" s="62"/>
      <c r="C37" s="43" t="s">
        <v>14</v>
      </c>
      <c r="D37" s="14"/>
      <c r="E37" s="42"/>
      <c r="F37" s="14"/>
      <c r="G37" s="42"/>
      <c r="H37" s="14"/>
      <c r="I37" s="41"/>
      <c r="J37" s="11"/>
      <c r="K37" s="40"/>
      <c r="L37" s="11"/>
      <c r="M37" s="40"/>
      <c r="N37" s="11"/>
      <c r="O37" s="39"/>
      <c r="P37" s="14"/>
      <c r="Q37" s="42"/>
      <c r="R37" s="14"/>
      <c r="S37" s="42"/>
      <c r="T37" s="14"/>
      <c r="U37" s="41"/>
      <c r="V37" s="11"/>
      <c r="W37" s="40"/>
      <c r="X37" s="11"/>
      <c r="Y37" s="40"/>
      <c r="Z37" s="11"/>
      <c r="AA37" s="39"/>
      <c r="AB37" s="62"/>
    </row>
    <row r="38" spans="2:28" x14ac:dyDescent="0.25">
      <c r="B38" s="62"/>
      <c r="C38" s="43" t="s">
        <v>13</v>
      </c>
      <c r="D38" s="14"/>
      <c r="E38" s="42"/>
      <c r="F38" s="14"/>
      <c r="G38" s="42"/>
      <c r="H38" s="14"/>
      <c r="I38" s="41"/>
      <c r="J38" s="11"/>
      <c r="K38" s="40"/>
      <c r="L38" s="11"/>
      <c r="M38" s="40"/>
      <c r="N38" s="11"/>
      <c r="O38" s="39"/>
      <c r="P38" s="14"/>
      <c r="Q38" s="42"/>
      <c r="R38" s="14"/>
      <c r="S38" s="42"/>
      <c r="T38" s="14"/>
      <c r="U38" s="41"/>
      <c r="V38" s="11"/>
      <c r="W38" s="40"/>
      <c r="X38" s="11"/>
      <c r="Y38" s="40"/>
      <c r="Z38" s="11"/>
      <c r="AA38" s="39"/>
      <c r="AB38" s="62"/>
    </row>
    <row r="39" spans="2:28" x14ac:dyDescent="0.25">
      <c r="B39" s="62"/>
      <c r="C39" s="43" t="s">
        <v>12</v>
      </c>
      <c r="D39" s="14"/>
      <c r="E39" s="42"/>
      <c r="F39" s="14"/>
      <c r="G39" s="42"/>
      <c r="H39" s="14"/>
      <c r="I39" s="41"/>
      <c r="J39" s="11"/>
      <c r="K39" s="40"/>
      <c r="L39" s="11"/>
      <c r="M39" s="40"/>
      <c r="N39" s="11"/>
      <c r="O39" s="39"/>
      <c r="P39" s="14"/>
      <c r="Q39" s="42"/>
      <c r="R39" s="14"/>
      <c r="S39" s="42"/>
      <c r="T39" s="14"/>
      <c r="U39" s="41"/>
      <c r="V39" s="11"/>
      <c r="W39" s="40"/>
      <c r="X39" s="11"/>
      <c r="Y39" s="40"/>
      <c r="Z39" s="11"/>
      <c r="AA39" s="39"/>
      <c r="AB39" s="62"/>
    </row>
    <row r="40" spans="2:28" x14ac:dyDescent="0.25">
      <c r="B40" s="62"/>
      <c r="C40" s="43" t="s">
        <v>11</v>
      </c>
      <c r="D40" s="14"/>
      <c r="E40" s="42"/>
      <c r="F40" s="14"/>
      <c r="G40" s="42"/>
      <c r="H40" s="14"/>
      <c r="I40" s="41"/>
      <c r="J40" s="11"/>
      <c r="K40" s="40"/>
      <c r="L40" s="11"/>
      <c r="M40" s="40"/>
      <c r="N40" s="11"/>
      <c r="O40" s="39"/>
      <c r="P40" s="14"/>
      <c r="Q40" s="42"/>
      <c r="R40" s="14"/>
      <c r="S40" s="42"/>
      <c r="T40" s="14"/>
      <c r="U40" s="41"/>
      <c r="V40" s="11"/>
      <c r="W40" s="40"/>
      <c r="X40" s="11"/>
      <c r="Y40" s="40"/>
      <c r="Z40" s="11"/>
      <c r="AA40" s="39"/>
      <c r="AB40" s="62"/>
    </row>
    <row r="41" spans="2:28" x14ac:dyDescent="0.25">
      <c r="B41" s="62"/>
      <c r="C41" s="59" t="s">
        <v>38</v>
      </c>
      <c r="D41" s="14"/>
      <c r="E41" s="42"/>
      <c r="F41" s="14"/>
      <c r="G41" s="42"/>
      <c r="H41" s="14"/>
      <c r="I41" s="41"/>
      <c r="J41" s="11"/>
      <c r="K41" s="40"/>
      <c r="L41" s="11"/>
      <c r="M41" s="40"/>
      <c r="N41" s="11"/>
      <c r="O41" s="39"/>
      <c r="P41" s="14"/>
      <c r="Q41" s="42"/>
      <c r="R41" s="14"/>
      <c r="S41" s="42"/>
      <c r="T41" s="14"/>
      <c r="U41" s="41"/>
      <c r="V41" s="11"/>
      <c r="W41" s="40"/>
      <c r="X41" s="11"/>
      <c r="Y41" s="40"/>
      <c r="Z41" s="11"/>
      <c r="AA41" s="39"/>
      <c r="AB41" s="62"/>
    </row>
    <row r="42" spans="2:28" x14ac:dyDescent="0.25">
      <c r="B42" s="62"/>
      <c r="C42" s="43" t="s">
        <v>9</v>
      </c>
      <c r="D42" s="14"/>
      <c r="E42" s="42"/>
      <c r="F42" s="14"/>
      <c r="G42" s="42"/>
      <c r="H42" s="14"/>
      <c r="I42" s="41"/>
      <c r="J42" s="11"/>
      <c r="K42" s="40"/>
      <c r="L42" s="11"/>
      <c r="M42" s="40"/>
      <c r="N42" s="11"/>
      <c r="O42" s="39"/>
      <c r="P42" s="14"/>
      <c r="Q42" s="42"/>
      <c r="R42" s="14"/>
      <c r="S42" s="42"/>
      <c r="T42" s="14"/>
      <c r="U42" s="41"/>
      <c r="V42" s="11"/>
      <c r="W42" s="40"/>
      <c r="X42" s="11"/>
      <c r="Y42" s="40"/>
      <c r="Z42" s="11"/>
      <c r="AA42" s="39"/>
      <c r="AB42" s="62"/>
    </row>
    <row r="43" spans="2:28" x14ac:dyDescent="0.25">
      <c r="B43" s="62"/>
      <c r="C43" s="43" t="s">
        <v>8</v>
      </c>
      <c r="D43" s="14"/>
      <c r="E43" s="42"/>
      <c r="F43" s="14"/>
      <c r="G43" s="42"/>
      <c r="H43" s="14"/>
      <c r="I43" s="41"/>
      <c r="J43" s="11"/>
      <c r="K43" s="40"/>
      <c r="L43" s="11"/>
      <c r="M43" s="40"/>
      <c r="N43" s="11"/>
      <c r="O43" s="39"/>
      <c r="P43" s="14"/>
      <c r="Q43" s="42"/>
      <c r="R43" s="14"/>
      <c r="S43" s="42"/>
      <c r="T43" s="14"/>
      <c r="U43" s="41"/>
      <c r="V43" s="11"/>
      <c r="W43" s="40"/>
      <c r="X43" s="11"/>
      <c r="Y43" s="40"/>
      <c r="Z43" s="11"/>
      <c r="AA43" s="39"/>
      <c r="AB43" s="62"/>
    </row>
    <row r="44" spans="2:28" x14ac:dyDescent="0.25">
      <c r="B44" s="62"/>
      <c r="C44" s="43" t="s">
        <v>7</v>
      </c>
      <c r="D44" s="14"/>
      <c r="E44" s="42"/>
      <c r="F44" s="14"/>
      <c r="G44" s="42"/>
      <c r="H44" s="14"/>
      <c r="I44" s="41"/>
      <c r="J44" s="11"/>
      <c r="K44" s="40"/>
      <c r="L44" s="11"/>
      <c r="M44" s="40"/>
      <c r="N44" s="11"/>
      <c r="O44" s="39"/>
      <c r="P44" s="14"/>
      <c r="Q44" s="42"/>
      <c r="R44" s="14"/>
      <c r="S44" s="42"/>
      <c r="T44" s="14"/>
      <c r="U44" s="41"/>
      <c r="V44" s="11"/>
      <c r="W44" s="40"/>
      <c r="X44" s="11"/>
      <c r="Y44" s="40"/>
      <c r="Z44" s="11"/>
      <c r="AA44" s="39"/>
      <c r="AB44" s="62"/>
    </row>
    <row r="45" spans="2:28" x14ac:dyDescent="0.25">
      <c r="B45" s="62"/>
      <c r="C45" s="43" t="s">
        <v>6</v>
      </c>
      <c r="D45" s="14"/>
      <c r="E45" s="42"/>
      <c r="F45" s="14"/>
      <c r="G45" s="42"/>
      <c r="H45" s="14"/>
      <c r="I45" s="12"/>
      <c r="J45" s="11"/>
      <c r="K45" s="40"/>
      <c r="L45" s="11"/>
      <c r="M45" s="40"/>
      <c r="N45" s="11"/>
      <c r="O45" s="9"/>
      <c r="P45" s="14"/>
      <c r="Q45" s="42"/>
      <c r="R45" s="14"/>
      <c r="S45" s="42"/>
      <c r="T45" s="14"/>
      <c r="U45" s="12"/>
      <c r="V45" s="11"/>
      <c r="W45" s="40"/>
      <c r="X45" s="11"/>
      <c r="Y45" s="40"/>
      <c r="Z45" s="11"/>
      <c r="AA45" s="9"/>
      <c r="AB45" s="62"/>
    </row>
    <row r="46" spans="2:28" x14ac:dyDescent="0.25">
      <c r="B46" s="62"/>
      <c r="C46" s="43" t="s">
        <v>5</v>
      </c>
      <c r="D46" s="14"/>
      <c r="E46" s="42"/>
      <c r="F46" s="14"/>
      <c r="G46" s="42"/>
      <c r="H46" s="14"/>
      <c r="I46" s="41"/>
      <c r="J46" s="11"/>
      <c r="K46" s="40"/>
      <c r="L46" s="11"/>
      <c r="M46" s="40"/>
      <c r="N46" s="11"/>
      <c r="O46" s="39"/>
      <c r="P46" s="14"/>
      <c r="Q46" s="42"/>
      <c r="R46" s="14"/>
      <c r="S46" s="42"/>
      <c r="T46" s="14"/>
      <c r="U46" s="41"/>
      <c r="V46" s="11"/>
      <c r="W46" s="40"/>
      <c r="X46" s="11"/>
      <c r="Y46" s="40"/>
      <c r="Z46" s="11"/>
      <c r="AA46" s="39"/>
      <c r="AB46" s="62"/>
    </row>
    <row r="47" spans="2:28" x14ac:dyDescent="0.25">
      <c r="B47" s="62"/>
      <c r="C47" s="38" t="s">
        <v>0</v>
      </c>
      <c r="D47" s="36">
        <f t="shared" si="10"/>
        <v>38.557840000000006</v>
      </c>
      <c r="E47" s="37">
        <f t="shared" si="10"/>
        <v>1</v>
      </c>
      <c r="F47" s="36">
        <f t="shared" ref="F47:G47" si="12">F22</f>
        <v>38.557840000000006</v>
      </c>
      <c r="G47" s="37">
        <f t="shared" si="12"/>
        <v>1</v>
      </c>
      <c r="H47" s="36">
        <f t="shared" ref="H47:I47" si="13">H22</f>
        <v>9492</v>
      </c>
      <c r="I47" s="35">
        <f t="shared" si="13"/>
        <v>1</v>
      </c>
      <c r="J47" s="33">
        <f t="shared" ref="J47:L47" si="14">D47+J22</f>
        <v>89.145560000000017</v>
      </c>
      <c r="K47" s="34">
        <f t="shared" ref="K47:M47" si="15">J47/$L$47</f>
        <v>1</v>
      </c>
      <c r="L47" s="33">
        <f t="shared" si="14"/>
        <v>89.145560000000017</v>
      </c>
      <c r="M47" s="34">
        <f t="shared" si="15"/>
        <v>1</v>
      </c>
      <c r="N47" s="33">
        <f t="shared" ref="N47:O47" si="16">N22</f>
        <v>10663</v>
      </c>
      <c r="O47" s="32">
        <f t="shared" si="16"/>
        <v>1</v>
      </c>
      <c r="P47" s="36">
        <f t="shared" ref="P47:R47" si="17">J47+P22</f>
        <v>124.33955000000003</v>
      </c>
      <c r="Q47" s="37">
        <f t="shared" ref="Q47" si="18">P47/$P$47</f>
        <v>1</v>
      </c>
      <c r="R47" s="36">
        <f t="shared" si="17"/>
        <v>124.33955000000003</v>
      </c>
      <c r="S47" s="37">
        <f t="shared" ref="S47" si="19">R47/$R$47</f>
        <v>1</v>
      </c>
      <c r="T47" s="36">
        <f t="shared" ref="T47:U47" si="20">T22</f>
        <v>24232</v>
      </c>
      <c r="U47" s="35">
        <f t="shared" si="20"/>
        <v>1</v>
      </c>
      <c r="V47" s="33">
        <f t="shared" ref="V47:X47" si="21">P47+V22</f>
        <v>206.77123000000003</v>
      </c>
      <c r="W47" s="34">
        <f t="shared" ref="W47" si="22">V47/$V$47</f>
        <v>1</v>
      </c>
      <c r="X47" s="33">
        <f t="shared" si="21"/>
        <v>206.77123000000003</v>
      </c>
      <c r="Y47" s="34">
        <f t="shared" ref="Y47" si="23">X47/$X$47</f>
        <v>1</v>
      </c>
      <c r="Z47" s="33">
        <f t="shared" ref="Z47:AA47" si="24">Z22</f>
        <v>22565.69197</v>
      </c>
      <c r="AA47" s="32">
        <f t="shared" si="24"/>
        <v>1</v>
      </c>
      <c r="AB47" s="62"/>
    </row>
    <row r="48" spans="2:28" x14ac:dyDescent="0.25">
      <c r="B48" s="62"/>
      <c r="C48" s="31"/>
      <c r="D48" s="30"/>
      <c r="E48" s="29"/>
      <c r="F48" s="30"/>
      <c r="G48" s="29"/>
      <c r="H48" s="30"/>
      <c r="I48" s="29"/>
      <c r="J48" s="30"/>
      <c r="K48" s="29"/>
      <c r="L48" s="30"/>
      <c r="M48" s="29"/>
      <c r="N48" s="30"/>
      <c r="O48" s="29"/>
      <c r="P48" s="30"/>
      <c r="Q48" s="29"/>
      <c r="R48" s="30"/>
      <c r="S48" s="29"/>
      <c r="T48" s="30"/>
      <c r="U48" s="29"/>
      <c r="V48" s="30"/>
      <c r="W48" s="29"/>
      <c r="X48" s="30"/>
      <c r="Y48" s="29"/>
      <c r="Z48" s="30"/>
      <c r="AA48" s="29"/>
      <c r="AB48" s="62"/>
    </row>
    <row r="49" spans="2:28" x14ac:dyDescent="0.25">
      <c r="B49" s="62"/>
      <c r="C49" s="28" t="s">
        <v>4</v>
      </c>
      <c r="D49" s="21">
        <f>D47</f>
        <v>38.557840000000006</v>
      </c>
      <c r="E49" s="19">
        <f>D49/$D$51</f>
        <v>1</v>
      </c>
      <c r="F49" s="21">
        <f>F47</f>
        <v>38.557840000000006</v>
      </c>
      <c r="G49" s="19">
        <f>F49/$F$51</f>
        <v>1</v>
      </c>
      <c r="H49" s="20">
        <f>H47</f>
        <v>9492</v>
      </c>
      <c r="I49" s="19">
        <f>H49/$H$51</f>
        <v>1</v>
      </c>
      <c r="J49" s="18">
        <f>J47</f>
        <v>89.145560000000017</v>
      </c>
      <c r="K49" s="16">
        <f>J49/$J$51</f>
        <v>1</v>
      </c>
      <c r="L49" s="18">
        <f>L47</f>
        <v>89.145560000000017</v>
      </c>
      <c r="M49" s="16">
        <f>L49/$L$51</f>
        <v>1</v>
      </c>
      <c r="N49" s="17">
        <f>N47</f>
        <v>10663</v>
      </c>
      <c r="O49" s="16">
        <f>N49/$N$51</f>
        <v>1</v>
      </c>
      <c r="P49" s="21">
        <f>P47</f>
        <v>124.33955000000003</v>
      </c>
      <c r="Q49" s="19">
        <f>P49/$P$51</f>
        <v>1</v>
      </c>
      <c r="R49" s="21">
        <f>R47</f>
        <v>124.33955000000003</v>
      </c>
      <c r="S49" s="19">
        <f>R49/$R$51</f>
        <v>1</v>
      </c>
      <c r="T49" s="20">
        <f>T47</f>
        <v>24232</v>
      </c>
      <c r="U49" s="19">
        <f>T49/$T$51</f>
        <v>1</v>
      </c>
      <c r="V49" s="18">
        <f>V47</f>
        <v>206.77123000000003</v>
      </c>
      <c r="W49" s="16">
        <f>V49/$V$51</f>
        <v>1</v>
      </c>
      <c r="X49" s="18">
        <f>X47</f>
        <v>206.77123000000003</v>
      </c>
      <c r="Y49" s="16">
        <f>X49/$X$51</f>
        <v>1</v>
      </c>
      <c r="Z49" s="17">
        <f>Z47</f>
        <v>22565.69197</v>
      </c>
      <c r="AA49" s="16">
        <f>Z49/$Z$51</f>
        <v>1</v>
      </c>
      <c r="AB49" s="62"/>
    </row>
    <row r="50" spans="2:28" x14ac:dyDescent="0.25">
      <c r="B50" s="62"/>
      <c r="C50" s="27" t="s">
        <v>3</v>
      </c>
      <c r="D50" s="14"/>
      <c r="E50" s="12"/>
      <c r="F50" s="14"/>
      <c r="G50" s="12"/>
      <c r="H50" s="13"/>
      <c r="I50" s="12"/>
      <c r="J50" s="11"/>
      <c r="K50" s="9"/>
      <c r="L50" s="11"/>
      <c r="M50" s="9"/>
      <c r="N50" s="10"/>
      <c r="O50" s="9"/>
      <c r="P50" s="14"/>
      <c r="Q50" s="12"/>
      <c r="R50" s="14"/>
      <c r="S50" s="12"/>
      <c r="T50" s="13"/>
      <c r="U50" s="12"/>
      <c r="V50" s="11"/>
      <c r="W50" s="9"/>
      <c r="X50" s="11"/>
      <c r="Y50" s="9"/>
      <c r="Z50" s="10"/>
      <c r="AA50" s="9"/>
      <c r="AB50" s="62"/>
    </row>
    <row r="51" spans="2:28" x14ac:dyDescent="0.25">
      <c r="B51" s="62"/>
      <c r="C51" s="26" t="s">
        <v>0</v>
      </c>
      <c r="D51" s="7">
        <f>D49+D50</f>
        <v>38.557840000000006</v>
      </c>
      <c r="E51" s="5">
        <f>D51/$D$51</f>
        <v>1</v>
      </c>
      <c r="F51" s="7">
        <f>F49+F50</f>
        <v>38.557840000000006</v>
      </c>
      <c r="G51" s="5">
        <f>F51/$F$51</f>
        <v>1</v>
      </c>
      <c r="H51" s="6">
        <f>H49+H50</f>
        <v>9492</v>
      </c>
      <c r="I51" s="5">
        <f>H51/$H$51</f>
        <v>1</v>
      </c>
      <c r="J51" s="4">
        <f>J49+J50</f>
        <v>89.145560000000017</v>
      </c>
      <c r="K51" s="2">
        <f>J51/$J$51</f>
        <v>1</v>
      </c>
      <c r="L51" s="4">
        <f>L49+L50</f>
        <v>89.145560000000017</v>
      </c>
      <c r="M51" s="2">
        <f>L51/$L$51</f>
        <v>1</v>
      </c>
      <c r="N51" s="3">
        <f>N49+N50</f>
        <v>10663</v>
      </c>
      <c r="O51" s="2">
        <f>N51/$N$51</f>
        <v>1</v>
      </c>
      <c r="P51" s="7">
        <f>P49+P50</f>
        <v>124.33955000000003</v>
      </c>
      <c r="Q51" s="5">
        <f>P51/$P$51</f>
        <v>1</v>
      </c>
      <c r="R51" s="7">
        <f>R49+R50</f>
        <v>124.33955000000003</v>
      </c>
      <c r="S51" s="5">
        <f>R51/$R$51</f>
        <v>1</v>
      </c>
      <c r="T51" s="6">
        <f>T49+T50</f>
        <v>24232</v>
      </c>
      <c r="U51" s="5">
        <f>T51/$T$51</f>
        <v>1</v>
      </c>
      <c r="V51" s="4">
        <f>V49+V50</f>
        <v>206.77123000000003</v>
      </c>
      <c r="W51" s="2">
        <f>V51/$V$51</f>
        <v>1</v>
      </c>
      <c r="X51" s="4">
        <f>X49+X50</f>
        <v>206.77123000000003</v>
      </c>
      <c r="Y51" s="2">
        <f>X51/$X$51</f>
        <v>1</v>
      </c>
      <c r="Z51" s="3">
        <f>Z49+Z50</f>
        <v>22565.69197</v>
      </c>
      <c r="AA51" s="2">
        <f>Z51/$Z$51</f>
        <v>1</v>
      </c>
      <c r="AB51" s="62"/>
    </row>
    <row r="52" spans="2:28" x14ac:dyDescent="0.25">
      <c r="B52" s="62"/>
      <c r="C52" s="25"/>
      <c r="D52" s="24"/>
      <c r="E52" s="23"/>
      <c r="F52" s="24"/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62"/>
    </row>
    <row r="53" spans="2:28" x14ac:dyDescent="0.25">
      <c r="B53" s="62"/>
      <c r="C53" s="22" t="s">
        <v>2</v>
      </c>
      <c r="D53" s="21">
        <f>D51</f>
        <v>38.557840000000006</v>
      </c>
      <c r="E53" s="19">
        <f>D53/$D$55</f>
        <v>1</v>
      </c>
      <c r="F53" s="21">
        <f>F51</f>
        <v>38.557840000000006</v>
      </c>
      <c r="G53" s="19">
        <f>F53/$F$55</f>
        <v>1</v>
      </c>
      <c r="H53" s="20">
        <f>H51</f>
        <v>9492</v>
      </c>
      <c r="I53" s="19">
        <f>H53/$H$55</f>
        <v>1</v>
      </c>
      <c r="J53" s="18">
        <f>J51</f>
        <v>89.145560000000017</v>
      </c>
      <c r="K53" s="16">
        <f>J53/$J$55</f>
        <v>1</v>
      </c>
      <c r="L53" s="18">
        <f>L51</f>
        <v>89.145560000000017</v>
      </c>
      <c r="M53" s="16">
        <f>L53/$L$55</f>
        <v>1</v>
      </c>
      <c r="N53" s="17">
        <f>N51</f>
        <v>10663</v>
      </c>
      <c r="O53" s="16">
        <f>N53/$N$55</f>
        <v>1</v>
      </c>
      <c r="P53" s="21">
        <f>P51</f>
        <v>124.33955000000003</v>
      </c>
      <c r="Q53" s="19">
        <f>P53/$P$55</f>
        <v>1</v>
      </c>
      <c r="R53" s="21">
        <f>R51</f>
        <v>124.33955000000003</v>
      </c>
      <c r="S53" s="19">
        <f>R53/$R$55</f>
        <v>1</v>
      </c>
      <c r="T53" s="20">
        <f>T51</f>
        <v>24232</v>
      </c>
      <c r="U53" s="19">
        <f>T53/$T$55</f>
        <v>1</v>
      </c>
      <c r="V53" s="18">
        <f>V51</f>
        <v>206.77123000000003</v>
      </c>
      <c r="W53" s="16">
        <f>V53/$V$55</f>
        <v>1</v>
      </c>
      <c r="X53" s="18">
        <f>X51</f>
        <v>206.77123000000003</v>
      </c>
      <c r="Y53" s="16">
        <f>X53/$X$55</f>
        <v>1</v>
      </c>
      <c r="Z53" s="17">
        <f>Z51</f>
        <v>22565.69197</v>
      </c>
      <c r="AA53" s="16">
        <f>Z53/$Z$55</f>
        <v>1</v>
      </c>
      <c r="AB53" s="62"/>
    </row>
    <row r="54" spans="2:28" x14ac:dyDescent="0.25">
      <c r="B54" s="62"/>
      <c r="C54" s="15" t="s">
        <v>1</v>
      </c>
      <c r="D54" s="14"/>
      <c r="E54" s="12"/>
      <c r="F54" s="14"/>
      <c r="G54" s="12"/>
      <c r="H54" s="13"/>
      <c r="I54" s="12"/>
      <c r="J54" s="11"/>
      <c r="K54" s="9"/>
      <c r="L54" s="11"/>
      <c r="M54" s="9"/>
      <c r="N54" s="10"/>
      <c r="O54" s="9"/>
      <c r="P54" s="14"/>
      <c r="Q54" s="12"/>
      <c r="R54" s="14"/>
      <c r="S54" s="12"/>
      <c r="T54" s="13"/>
      <c r="U54" s="12"/>
      <c r="V54" s="11"/>
      <c r="W54" s="9"/>
      <c r="X54" s="11"/>
      <c r="Y54" s="9"/>
      <c r="Z54" s="10"/>
      <c r="AA54" s="9"/>
      <c r="AB54" s="62"/>
    </row>
    <row r="55" spans="2:28" x14ac:dyDescent="0.25">
      <c r="B55" s="62"/>
      <c r="C55" s="8" t="s">
        <v>0</v>
      </c>
      <c r="D55" s="7">
        <f>D53+D54</f>
        <v>38.557840000000006</v>
      </c>
      <c r="E55" s="5">
        <f>D55/$D$55</f>
        <v>1</v>
      </c>
      <c r="F55" s="7">
        <f>F53+F54</f>
        <v>38.557840000000006</v>
      </c>
      <c r="G55" s="5">
        <f>F55/$F$55</f>
        <v>1</v>
      </c>
      <c r="H55" s="6">
        <f>H53+H54</f>
        <v>9492</v>
      </c>
      <c r="I55" s="5">
        <f>H55/$H$55</f>
        <v>1</v>
      </c>
      <c r="J55" s="4">
        <f>J53+J54</f>
        <v>89.145560000000017</v>
      </c>
      <c r="K55" s="2">
        <f>J55/$J$55</f>
        <v>1</v>
      </c>
      <c r="L55" s="4">
        <f>L53+L54</f>
        <v>89.145560000000017</v>
      </c>
      <c r="M55" s="2">
        <f>L55/$L$55</f>
        <v>1</v>
      </c>
      <c r="N55" s="3">
        <f>N53+N54</f>
        <v>10663</v>
      </c>
      <c r="O55" s="2">
        <f>N55/$N$55</f>
        <v>1</v>
      </c>
      <c r="P55" s="7">
        <f>P53+P54</f>
        <v>124.33955000000003</v>
      </c>
      <c r="Q55" s="5">
        <f>P55/$P$55</f>
        <v>1</v>
      </c>
      <c r="R55" s="7">
        <f>R53+R54</f>
        <v>124.33955000000003</v>
      </c>
      <c r="S55" s="5">
        <f>R55/$R$55</f>
        <v>1</v>
      </c>
      <c r="T55" s="6">
        <f>T53+T54</f>
        <v>24232</v>
      </c>
      <c r="U55" s="5">
        <f>T55/$T$55</f>
        <v>1</v>
      </c>
      <c r="V55" s="4">
        <f>V53+V54</f>
        <v>206.77123000000003</v>
      </c>
      <c r="W55" s="2">
        <f>V55/$V$55</f>
        <v>1</v>
      </c>
      <c r="X55" s="4">
        <f>X53+X54</f>
        <v>206.77123000000003</v>
      </c>
      <c r="Y55" s="2">
        <f>X55/$X$55</f>
        <v>1</v>
      </c>
      <c r="Z55" s="3">
        <f>Z53+Z54</f>
        <v>22565.69197</v>
      </c>
      <c r="AA55" s="2">
        <f>Z55/$Z$55</f>
        <v>1</v>
      </c>
      <c r="AB55" s="62"/>
    </row>
    <row r="56" spans="2:28" x14ac:dyDescent="0.25">
      <c r="C56" s="64" t="s">
        <v>43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</row>
  </sheetData>
  <mergeCells count="37">
    <mergeCell ref="Z33:AA33"/>
    <mergeCell ref="N33:O33"/>
    <mergeCell ref="P33:Q33"/>
    <mergeCell ref="R33:S33"/>
    <mergeCell ref="T33:U33"/>
    <mergeCell ref="V33:W33"/>
    <mergeCell ref="X33:Y33"/>
    <mergeCell ref="D8:E8"/>
    <mergeCell ref="F8:G8"/>
    <mergeCell ref="H8:I8"/>
    <mergeCell ref="J8:K8"/>
    <mergeCell ref="L8:M8"/>
    <mergeCell ref="J32:O32"/>
    <mergeCell ref="P32:U32"/>
    <mergeCell ref="V32:AA32"/>
    <mergeCell ref="N8:O8"/>
    <mergeCell ref="P8:Q8"/>
    <mergeCell ref="R8:S8"/>
    <mergeCell ref="T8:U8"/>
    <mergeCell ref="V8:W8"/>
    <mergeCell ref="X8:Y8"/>
    <mergeCell ref="B2:B55"/>
    <mergeCell ref="B1:AA1"/>
    <mergeCell ref="AB2:AB55"/>
    <mergeCell ref="C56:AA56"/>
    <mergeCell ref="D4:I4"/>
    <mergeCell ref="D7:I7"/>
    <mergeCell ref="J7:O7"/>
    <mergeCell ref="P7:U7"/>
    <mergeCell ref="V7:AA7"/>
    <mergeCell ref="D33:E33"/>
    <mergeCell ref="F33:G33"/>
    <mergeCell ref="H33:I33"/>
    <mergeCell ref="J33:K33"/>
    <mergeCell ref="L33:M33"/>
    <mergeCell ref="Z8:AA8"/>
    <mergeCell ref="D32:I32"/>
  </mergeCells>
  <dataValidations count="1">
    <dataValidation type="list" allowBlank="1" showInputMessage="1" showErrorMessage="1" sqref="C8 C33" xr:uid="{00000000-0002-0000-00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2" orientation="landscape" verticalDpi="300" r:id="rId1"/>
  <headerFooter>
    <oddFooter>&amp;L&amp;Z&amp;F&amp;A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6"/>
  <sheetViews>
    <sheetView rightToLeft="1" topLeftCell="D1" zoomScaleNormal="100" workbookViewId="0">
      <selection activeCell="J5" sqref="J5"/>
    </sheetView>
  </sheetViews>
  <sheetFormatPr defaultColWidth="9.140625" defaultRowHeight="15" x14ac:dyDescent="0.25"/>
  <cols>
    <col min="1" max="2" width="2" style="1" customWidth="1"/>
    <col min="3" max="3" width="22.85546875" style="1" customWidth="1"/>
    <col min="4" max="4" width="9.28515625" style="1" customWidth="1"/>
    <col min="5" max="5" width="8.140625" style="1" customWidth="1"/>
    <col min="6" max="6" width="9.28515625" style="1" customWidth="1"/>
    <col min="7" max="7" width="8.5703125" style="1" customWidth="1"/>
    <col min="8" max="8" width="10.85546875" style="1" customWidth="1"/>
    <col min="9" max="9" width="8.42578125" style="1" customWidth="1"/>
    <col min="10" max="10" width="8.7109375" style="1" customWidth="1"/>
    <col min="11" max="13" width="9.140625" style="1"/>
    <col min="14" max="14" width="9.85546875" style="1" bestFit="1" customWidth="1"/>
    <col min="15" max="15" width="9.140625" style="1"/>
    <col min="16" max="16" width="8.5703125" style="1" customWidth="1"/>
    <col min="17" max="17" width="9.140625" style="1"/>
    <col min="18" max="18" width="8.5703125" style="1" customWidth="1"/>
    <col min="19" max="19" width="9.140625" style="1"/>
    <col min="20" max="20" width="9.85546875" style="1" bestFit="1" customWidth="1"/>
    <col min="21" max="25" width="9.140625" style="1"/>
    <col min="26" max="26" width="9.85546875" style="1" bestFit="1" customWidth="1"/>
    <col min="27" max="16384" width="9.140625" style="1"/>
  </cols>
  <sheetData>
    <row r="1" spans="1:31" x14ac:dyDescent="0.25">
      <c r="B1" s="63" t="s">
        <v>41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1" ht="18.75" x14ac:dyDescent="0.3">
      <c r="B2" s="61" t="s">
        <v>42</v>
      </c>
      <c r="C2" s="57" t="s">
        <v>34</v>
      </c>
      <c r="AE2" s="61" t="s">
        <v>40</v>
      </c>
    </row>
    <row r="3" spans="1:31" ht="18.75" x14ac:dyDescent="0.3">
      <c r="B3" s="62"/>
      <c r="C3" s="58" t="s">
        <v>33</v>
      </c>
      <c r="AE3" s="62"/>
    </row>
    <row r="4" spans="1:31" ht="18.75" x14ac:dyDescent="0.3">
      <c r="B4" s="62"/>
      <c r="C4" s="57" t="s">
        <v>32</v>
      </c>
      <c r="D4" s="56" t="s">
        <v>31</v>
      </c>
      <c r="E4" s="56"/>
      <c r="F4" s="56"/>
      <c r="G4" s="56"/>
      <c r="H4" s="56"/>
      <c r="I4" s="56"/>
      <c r="AE4" s="62"/>
    </row>
    <row r="5" spans="1:31" x14ac:dyDescent="0.25">
      <c r="A5" s="31"/>
      <c r="B5" s="62"/>
      <c r="C5" s="25"/>
      <c r="D5" s="55"/>
      <c r="E5" s="31"/>
      <c r="F5" s="31"/>
      <c r="G5" s="31"/>
      <c r="H5" s="31"/>
      <c r="I5" s="31"/>
      <c r="AE5" s="62"/>
    </row>
    <row r="6" spans="1:31" x14ac:dyDescent="0.25">
      <c r="A6" s="31"/>
      <c r="B6" s="62"/>
      <c r="AE6" s="62"/>
    </row>
    <row r="7" spans="1:31" ht="18.75" x14ac:dyDescent="0.3">
      <c r="A7" s="31"/>
      <c r="B7" s="62"/>
      <c r="C7" s="53" t="s">
        <v>30</v>
      </c>
      <c r="D7" s="68" t="s">
        <v>25</v>
      </c>
      <c r="E7" s="69"/>
      <c r="F7" s="69"/>
      <c r="G7" s="69"/>
      <c r="H7" s="69"/>
      <c r="I7" s="70"/>
      <c r="J7" s="68" t="s">
        <v>29</v>
      </c>
      <c r="K7" s="69"/>
      <c r="L7" s="69"/>
      <c r="M7" s="69"/>
      <c r="N7" s="69"/>
      <c r="O7" s="70"/>
      <c r="P7" s="68" t="s">
        <v>28</v>
      </c>
      <c r="Q7" s="69"/>
      <c r="R7" s="69"/>
      <c r="S7" s="69"/>
      <c r="T7" s="69"/>
      <c r="U7" s="70"/>
      <c r="V7" s="68" t="s">
        <v>27</v>
      </c>
      <c r="W7" s="69"/>
      <c r="X7" s="69"/>
      <c r="Y7" s="69"/>
      <c r="Z7" s="69"/>
      <c r="AA7" s="70"/>
      <c r="AD7" s="1">
        <v>2015</v>
      </c>
      <c r="AE7" s="62"/>
    </row>
    <row r="8" spans="1:31" ht="27.75" customHeight="1" x14ac:dyDescent="0.3">
      <c r="A8" s="31"/>
      <c r="B8" s="62"/>
      <c r="C8" s="52">
        <v>2025</v>
      </c>
      <c r="D8" s="71" t="s">
        <v>21</v>
      </c>
      <c r="E8" s="72"/>
      <c r="F8" s="72" t="s">
        <v>20</v>
      </c>
      <c r="G8" s="72"/>
      <c r="H8" s="72" t="s">
        <v>19</v>
      </c>
      <c r="I8" s="73"/>
      <c r="J8" s="71" t="s">
        <v>21</v>
      </c>
      <c r="K8" s="72"/>
      <c r="L8" s="72" t="s">
        <v>20</v>
      </c>
      <c r="M8" s="72"/>
      <c r="N8" s="72" t="s">
        <v>19</v>
      </c>
      <c r="O8" s="73"/>
      <c r="P8" s="71" t="s">
        <v>21</v>
      </c>
      <c r="Q8" s="72"/>
      <c r="R8" s="72" t="s">
        <v>20</v>
      </c>
      <c r="S8" s="72"/>
      <c r="T8" s="72" t="s">
        <v>19</v>
      </c>
      <c r="U8" s="73"/>
      <c r="V8" s="71" t="s">
        <v>21</v>
      </c>
      <c r="W8" s="72"/>
      <c r="X8" s="72" t="s">
        <v>20</v>
      </c>
      <c r="Y8" s="72"/>
      <c r="Z8" s="72" t="s">
        <v>19</v>
      </c>
      <c r="AA8" s="73"/>
      <c r="AD8" s="1">
        <f>AD7+1</f>
        <v>2016</v>
      </c>
      <c r="AE8" s="62"/>
    </row>
    <row r="9" spans="1:31" ht="21" customHeight="1" x14ac:dyDescent="0.25">
      <c r="A9" s="31"/>
      <c r="B9" s="62"/>
      <c r="C9" s="31"/>
      <c r="D9" s="51" t="s">
        <v>18</v>
      </c>
      <c r="E9" s="50" t="s">
        <v>17</v>
      </c>
      <c r="F9" s="50" t="s">
        <v>18</v>
      </c>
      <c r="G9" s="50" t="s">
        <v>17</v>
      </c>
      <c r="H9" s="50" t="s">
        <v>18</v>
      </c>
      <c r="I9" s="49" t="s">
        <v>17</v>
      </c>
      <c r="J9" s="51" t="s">
        <v>18</v>
      </c>
      <c r="K9" s="50" t="s">
        <v>17</v>
      </c>
      <c r="L9" s="50" t="s">
        <v>18</v>
      </c>
      <c r="M9" s="50" t="s">
        <v>17</v>
      </c>
      <c r="N9" s="50" t="s">
        <v>18</v>
      </c>
      <c r="O9" s="49" t="s">
        <v>17</v>
      </c>
      <c r="P9" s="51" t="s">
        <v>18</v>
      </c>
      <c r="Q9" s="50" t="s">
        <v>17</v>
      </c>
      <c r="R9" s="50" t="s">
        <v>18</v>
      </c>
      <c r="S9" s="50" t="s">
        <v>17</v>
      </c>
      <c r="T9" s="50" t="s">
        <v>18</v>
      </c>
      <c r="U9" s="49" t="s">
        <v>17</v>
      </c>
      <c r="V9" s="51" t="s">
        <v>18</v>
      </c>
      <c r="W9" s="50" t="s">
        <v>17</v>
      </c>
      <c r="X9" s="50" t="s">
        <v>18</v>
      </c>
      <c r="Y9" s="50" t="s">
        <v>17</v>
      </c>
      <c r="Z9" s="50" t="s">
        <v>18</v>
      </c>
      <c r="AA9" s="49" t="s">
        <v>17</v>
      </c>
      <c r="AD9" s="1">
        <f>AD8+1</f>
        <v>2017</v>
      </c>
      <c r="AE9" s="62"/>
    </row>
    <row r="10" spans="1:31" x14ac:dyDescent="0.25">
      <c r="A10" s="54"/>
      <c r="B10" s="62"/>
      <c r="C10" s="48" t="s">
        <v>16</v>
      </c>
      <c r="D10" s="21"/>
      <c r="E10" s="47"/>
      <c r="F10" s="21"/>
      <c r="G10" s="47"/>
      <c r="H10" s="21"/>
      <c r="I10" s="46"/>
      <c r="J10" s="18"/>
      <c r="K10" s="45"/>
      <c r="L10" s="18"/>
      <c r="M10" s="45"/>
      <c r="N10" s="18"/>
      <c r="O10" s="44"/>
      <c r="P10" s="21"/>
      <c r="Q10" s="47"/>
      <c r="R10" s="21"/>
      <c r="S10" s="47"/>
      <c r="T10" s="21"/>
      <c r="U10" s="46"/>
      <c r="V10" s="18"/>
      <c r="W10" s="45"/>
      <c r="X10" s="18"/>
      <c r="Y10" s="45"/>
      <c r="Z10" s="18"/>
      <c r="AA10" s="44"/>
      <c r="AD10" s="1">
        <f>AD9+1</f>
        <v>2018</v>
      </c>
      <c r="AE10" s="62"/>
    </row>
    <row r="11" spans="1:31" x14ac:dyDescent="0.25">
      <c r="A11" s="54"/>
      <c r="B11" s="62"/>
      <c r="C11" s="43" t="s">
        <v>15</v>
      </c>
      <c r="D11" s="14"/>
      <c r="E11" s="42"/>
      <c r="F11" s="14"/>
      <c r="G11" s="42"/>
      <c r="H11" s="14"/>
      <c r="I11" s="41"/>
      <c r="J11" s="11"/>
      <c r="K11" s="40"/>
      <c r="L11" s="11"/>
      <c r="M11" s="40"/>
      <c r="N11" s="11"/>
      <c r="O11" s="39"/>
      <c r="P11" s="14"/>
      <c r="Q11" s="42"/>
      <c r="R11" s="14"/>
      <c r="S11" s="42"/>
      <c r="T11" s="14"/>
      <c r="U11" s="41"/>
      <c r="V11" s="11"/>
      <c r="W11" s="40"/>
      <c r="X11" s="11"/>
      <c r="Y11" s="40"/>
      <c r="Z11" s="11"/>
      <c r="AA11" s="39"/>
      <c r="AD11" s="1">
        <f>AD10+1</f>
        <v>2019</v>
      </c>
      <c r="AE11" s="62"/>
    </row>
    <row r="12" spans="1:31" x14ac:dyDescent="0.25">
      <c r="A12" s="54"/>
      <c r="B12" s="62"/>
      <c r="C12" s="43" t="s">
        <v>14</v>
      </c>
      <c r="D12" s="14"/>
      <c r="E12" s="42"/>
      <c r="F12" s="14"/>
      <c r="G12" s="42"/>
      <c r="H12" s="14"/>
      <c r="I12" s="41"/>
      <c r="J12" s="11"/>
      <c r="K12" s="40"/>
      <c r="L12" s="11"/>
      <c r="M12" s="40"/>
      <c r="N12" s="11"/>
      <c r="O12" s="39"/>
      <c r="P12" s="14"/>
      <c r="Q12" s="42"/>
      <c r="R12" s="14"/>
      <c r="S12" s="42"/>
      <c r="T12" s="14"/>
      <c r="U12" s="41"/>
      <c r="V12" s="11"/>
      <c r="W12" s="40"/>
      <c r="X12" s="11"/>
      <c r="Y12" s="40"/>
      <c r="Z12" s="11"/>
      <c r="AA12" s="39"/>
      <c r="AD12" s="1">
        <f>AD11+1</f>
        <v>2020</v>
      </c>
      <c r="AE12" s="62"/>
    </row>
    <row r="13" spans="1:31" x14ac:dyDescent="0.25">
      <c r="A13" s="54"/>
      <c r="B13" s="62"/>
      <c r="C13" s="43" t="s">
        <v>13</v>
      </c>
      <c r="D13" s="14"/>
      <c r="E13" s="42"/>
      <c r="F13" s="14"/>
      <c r="G13" s="42"/>
      <c r="H13" s="14"/>
      <c r="I13" s="41"/>
      <c r="J13" s="11"/>
      <c r="K13" s="40"/>
      <c r="L13" s="11"/>
      <c r="M13" s="40"/>
      <c r="N13" s="11"/>
      <c r="O13" s="39"/>
      <c r="P13" s="14"/>
      <c r="Q13" s="42"/>
      <c r="R13" s="14"/>
      <c r="S13" s="42"/>
      <c r="T13" s="14"/>
      <c r="U13" s="41"/>
      <c r="V13" s="11"/>
      <c r="W13" s="40"/>
      <c r="X13" s="11"/>
      <c r="Y13" s="40"/>
      <c r="Z13" s="11"/>
      <c r="AA13" s="39"/>
      <c r="AE13" s="62"/>
    </row>
    <row r="14" spans="1:31" x14ac:dyDescent="0.25">
      <c r="A14" s="54"/>
      <c r="B14" s="62"/>
      <c r="C14" s="43" t="s">
        <v>12</v>
      </c>
      <c r="D14" s="14"/>
      <c r="E14" s="42"/>
      <c r="F14" s="14"/>
      <c r="G14" s="42"/>
      <c r="H14" s="14"/>
      <c r="I14" s="41"/>
      <c r="J14" s="11"/>
      <c r="K14" s="40"/>
      <c r="L14" s="11"/>
      <c r="M14" s="40"/>
      <c r="N14" s="11"/>
      <c r="O14" s="39"/>
      <c r="P14" s="14"/>
      <c r="Q14" s="42"/>
      <c r="R14" s="14"/>
      <c r="S14" s="42"/>
      <c r="T14" s="14"/>
      <c r="U14" s="41"/>
      <c r="V14" s="11"/>
      <c r="W14" s="40"/>
      <c r="X14" s="11"/>
      <c r="Y14" s="40"/>
      <c r="Z14" s="11"/>
      <c r="AA14" s="39"/>
      <c r="AE14" s="62"/>
    </row>
    <row r="15" spans="1:31" x14ac:dyDescent="0.25">
      <c r="A15" s="54"/>
      <c r="B15" s="62"/>
      <c r="C15" s="43" t="s">
        <v>11</v>
      </c>
      <c r="D15" s="14"/>
      <c r="E15" s="42"/>
      <c r="F15" s="14"/>
      <c r="G15" s="42"/>
      <c r="H15" s="14"/>
      <c r="I15" s="41"/>
      <c r="J15" s="11"/>
      <c r="K15" s="40"/>
      <c r="L15" s="11"/>
      <c r="M15" s="40"/>
      <c r="N15" s="11"/>
      <c r="O15" s="39"/>
      <c r="P15" s="14"/>
      <c r="Q15" s="42"/>
      <c r="R15" s="14"/>
      <c r="S15" s="42"/>
      <c r="T15" s="14"/>
      <c r="U15" s="41"/>
      <c r="V15" s="11"/>
      <c r="W15" s="40"/>
      <c r="X15" s="11"/>
      <c r="Y15" s="40"/>
      <c r="Z15" s="11"/>
      <c r="AA15" s="39"/>
      <c r="AE15" s="62"/>
    </row>
    <row r="16" spans="1:31" x14ac:dyDescent="0.25">
      <c r="A16" s="54"/>
      <c r="B16" s="62"/>
      <c r="C16" s="43" t="s">
        <v>10</v>
      </c>
      <c r="D16" s="14"/>
      <c r="E16" s="42"/>
      <c r="F16" s="14"/>
      <c r="G16" s="42"/>
      <c r="H16" s="14"/>
      <c r="I16" s="41"/>
      <c r="J16" s="11"/>
      <c r="K16" s="40"/>
      <c r="L16" s="11"/>
      <c r="M16" s="40"/>
      <c r="N16" s="11"/>
      <c r="O16" s="39"/>
      <c r="P16" s="14"/>
      <c r="Q16" s="42"/>
      <c r="R16" s="14"/>
      <c r="S16" s="42"/>
      <c r="T16" s="14"/>
      <c r="U16" s="41"/>
      <c r="V16" s="11"/>
      <c r="W16" s="40"/>
      <c r="X16" s="11"/>
      <c r="Y16" s="40"/>
      <c r="Z16" s="11"/>
      <c r="AA16" s="39"/>
      <c r="AE16" s="62"/>
    </row>
    <row r="17" spans="1:31" x14ac:dyDescent="0.25">
      <c r="A17" s="54"/>
      <c r="B17" s="62"/>
      <c r="C17" s="43" t="s">
        <v>9</v>
      </c>
      <c r="D17" s="14"/>
      <c r="E17" s="42"/>
      <c r="F17" s="14"/>
      <c r="G17" s="42"/>
      <c r="H17" s="14"/>
      <c r="I17" s="41"/>
      <c r="J17" s="11"/>
      <c r="K17" s="40"/>
      <c r="L17" s="11"/>
      <c r="M17" s="40"/>
      <c r="N17" s="11"/>
      <c r="O17" s="39"/>
      <c r="P17" s="14"/>
      <c r="Q17" s="42"/>
      <c r="R17" s="14"/>
      <c r="S17" s="42"/>
      <c r="T17" s="14"/>
      <c r="U17" s="41"/>
      <c r="V17" s="11"/>
      <c r="W17" s="40"/>
      <c r="X17" s="11"/>
      <c r="Y17" s="40"/>
      <c r="Z17" s="11"/>
      <c r="AA17" s="39"/>
      <c r="AE17" s="62"/>
    </row>
    <row r="18" spans="1:31" x14ac:dyDescent="0.25">
      <c r="A18" s="54"/>
      <c r="B18" s="62"/>
      <c r="C18" s="43" t="s">
        <v>8</v>
      </c>
      <c r="D18" s="14"/>
      <c r="E18" s="42"/>
      <c r="F18" s="14"/>
      <c r="G18" s="42"/>
      <c r="H18" s="14"/>
      <c r="I18" s="41"/>
      <c r="J18" s="11"/>
      <c r="K18" s="40"/>
      <c r="L18" s="11"/>
      <c r="M18" s="40"/>
      <c r="N18" s="11"/>
      <c r="O18" s="39"/>
      <c r="P18" s="14"/>
      <c r="Q18" s="42"/>
      <c r="R18" s="14"/>
      <c r="S18" s="42"/>
      <c r="T18" s="14"/>
      <c r="U18" s="41"/>
      <c r="V18" s="11"/>
      <c r="W18" s="40"/>
      <c r="X18" s="11"/>
      <c r="Y18" s="40"/>
      <c r="Z18" s="11"/>
      <c r="AA18" s="39"/>
      <c r="AE18" s="62"/>
    </row>
    <row r="19" spans="1:31" x14ac:dyDescent="0.25">
      <c r="A19" s="54"/>
      <c r="B19" s="62"/>
      <c r="C19" s="43" t="s">
        <v>7</v>
      </c>
      <c r="D19" s="14"/>
      <c r="E19" s="42"/>
      <c r="F19" s="14"/>
      <c r="G19" s="42"/>
      <c r="H19" s="14"/>
      <c r="I19" s="41"/>
      <c r="J19" s="11"/>
      <c r="K19" s="40"/>
      <c r="L19" s="11"/>
      <c r="M19" s="40"/>
      <c r="N19" s="11"/>
      <c r="O19" s="39"/>
      <c r="P19" s="14"/>
      <c r="Q19" s="42"/>
      <c r="R19" s="14"/>
      <c r="S19" s="42"/>
      <c r="T19" s="14"/>
      <c r="U19" s="41"/>
      <c r="V19" s="11"/>
      <c r="W19" s="40"/>
      <c r="X19" s="11"/>
      <c r="Y19" s="40"/>
      <c r="Z19" s="11"/>
      <c r="AA19" s="39"/>
      <c r="AE19" s="62"/>
    </row>
    <row r="20" spans="1:31" x14ac:dyDescent="0.25">
      <c r="A20" s="54"/>
      <c r="B20" s="62"/>
      <c r="C20" s="43" t="s">
        <v>6</v>
      </c>
      <c r="D20" s="14"/>
      <c r="E20" s="42"/>
      <c r="F20" s="14"/>
      <c r="G20" s="42"/>
      <c r="H20" s="14"/>
      <c r="I20" s="12"/>
      <c r="J20" s="11"/>
      <c r="K20" s="40"/>
      <c r="L20" s="11"/>
      <c r="M20" s="40"/>
      <c r="N20" s="11"/>
      <c r="O20" s="9"/>
      <c r="P20" s="14"/>
      <c r="Q20" s="42"/>
      <c r="R20" s="14"/>
      <c r="S20" s="42"/>
      <c r="T20" s="14"/>
      <c r="U20" s="12"/>
      <c r="V20" s="11"/>
      <c r="W20" s="40"/>
      <c r="X20" s="11"/>
      <c r="Y20" s="40"/>
      <c r="Z20" s="11"/>
      <c r="AA20" s="9"/>
      <c r="AE20" s="62"/>
    </row>
    <row r="21" spans="1:31" x14ac:dyDescent="0.25">
      <c r="A21" s="54"/>
      <c r="B21" s="62"/>
      <c r="C21" s="43" t="s">
        <v>5</v>
      </c>
      <c r="D21" s="14"/>
      <c r="E21" s="42"/>
      <c r="F21" s="14"/>
      <c r="G21" s="42"/>
      <c r="H21" s="14"/>
      <c r="I21" s="41"/>
      <c r="J21" s="11"/>
      <c r="K21" s="40"/>
      <c r="L21" s="11"/>
      <c r="M21" s="40"/>
      <c r="N21" s="11"/>
      <c r="O21" s="39"/>
      <c r="P21" s="14"/>
      <c r="Q21" s="42"/>
      <c r="R21" s="14"/>
      <c r="S21" s="42"/>
      <c r="T21" s="14"/>
      <c r="U21" s="41"/>
      <c r="V21" s="11"/>
      <c r="W21" s="40"/>
      <c r="X21" s="11"/>
      <c r="Y21" s="40"/>
      <c r="Z21" s="11"/>
      <c r="AA21" s="39"/>
      <c r="AE21" s="62"/>
    </row>
    <row r="22" spans="1:31" x14ac:dyDescent="0.25">
      <c r="A22" s="54"/>
      <c r="B22" s="62"/>
      <c r="C22" s="38" t="s">
        <v>0</v>
      </c>
      <c r="D22" s="36"/>
      <c r="E22" s="37"/>
      <c r="F22" s="36"/>
      <c r="G22" s="37"/>
      <c r="H22" s="36"/>
      <c r="I22" s="35"/>
      <c r="J22" s="33"/>
      <c r="K22" s="34"/>
      <c r="L22" s="33"/>
      <c r="M22" s="34"/>
      <c r="N22" s="33"/>
      <c r="O22" s="32"/>
      <c r="P22" s="36"/>
      <c r="Q22" s="37"/>
      <c r="R22" s="36"/>
      <c r="S22" s="37"/>
      <c r="T22" s="36"/>
      <c r="U22" s="35"/>
      <c r="V22" s="33"/>
      <c r="W22" s="34"/>
      <c r="X22" s="33"/>
      <c r="Y22" s="34"/>
      <c r="Z22" s="33"/>
      <c r="AA22" s="32"/>
      <c r="AE22" s="62"/>
    </row>
    <row r="23" spans="1:31" x14ac:dyDescent="0.25">
      <c r="A23" s="31"/>
      <c r="B23" s="62"/>
      <c r="C23" s="31"/>
      <c r="D23" s="30"/>
      <c r="E23" s="29"/>
      <c r="F23" s="30"/>
      <c r="G23" s="29"/>
      <c r="H23" s="30"/>
      <c r="I23" s="29"/>
      <c r="J23" s="30"/>
      <c r="K23" s="29"/>
      <c r="L23" s="30"/>
      <c r="M23" s="29"/>
      <c r="N23" s="30"/>
      <c r="O23" s="29"/>
      <c r="P23" s="30"/>
      <c r="Q23" s="29"/>
      <c r="R23" s="30"/>
      <c r="S23" s="29"/>
      <c r="T23" s="30"/>
      <c r="U23" s="29"/>
      <c r="V23" s="30"/>
      <c r="W23" s="29"/>
      <c r="X23" s="30"/>
      <c r="Y23" s="29"/>
      <c r="Z23" s="30"/>
      <c r="AA23" s="29"/>
      <c r="AE23" s="62"/>
    </row>
    <row r="24" spans="1:31" x14ac:dyDescent="0.25">
      <c r="A24" s="31"/>
      <c r="B24" s="62"/>
      <c r="C24" s="22" t="s">
        <v>4</v>
      </c>
      <c r="D24" s="21"/>
      <c r="E24" s="19"/>
      <c r="F24" s="21"/>
      <c r="G24" s="19"/>
      <c r="H24" s="20"/>
      <c r="I24" s="19"/>
      <c r="J24" s="18"/>
      <c r="K24" s="16"/>
      <c r="L24" s="18"/>
      <c r="M24" s="16"/>
      <c r="N24" s="17"/>
      <c r="O24" s="16"/>
      <c r="P24" s="21"/>
      <c r="Q24" s="19"/>
      <c r="R24" s="21"/>
      <c r="S24" s="19"/>
      <c r="T24" s="20"/>
      <c r="U24" s="19"/>
      <c r="V24" s="18"/>
      <c r="W24" s="16"/>
      <c r="X24" s="18"/>
      <c r="Y24" s="16"/>
      <c r="Z24" s="17"/>
      <c r="AA24" s="16"/>
      <c r="AE24" s="62"/>
    </row>
    <row r="25" spans="1:31" x14ac:dyDescent="0.25">
      <c r="A25" s="31"/>
      <c r="B25" s="62"/>
      <c r="C25" s="15" t="s">
        <v>3</v>
      </c>
      <c r="D25" s="14"/>
      <c r="E25" s="12"/>
      <c r="F25" s="14"/>
      <c r="G25" s="12"/>
      <c r="H25" s="13"/>
      <c r="I25" s="12"/>
      <c r="J25" s="11"/>
      <c r="K25" s="9"/>
      <c r="L25" s="11"/>
      <c r="M25" s="9"/>
      <c r="N25" s="10"/>
      <c r="O25" s="9"/>
      <c r="P25" s="14"/>
      <c r="Q25" s="12"/>
      <c r="R25" s="14"/>
      <c r="S25" s="12"/>
      <c r="T25" s="13"/>
      <c r="U25" s="12"/>
      <c r="V25" s="11"/>
      <c r="W25" s="9"/>
      <c r="X25" s="11"/>
      <c r="Y25" s="9"/>
      <c r="Z25" s="10"/>
      <c r="AA25" s="9"/>
      <c r="AE25" s="62"/>
    </row>
    <row r="26" spans="1:31" x14ac:dyDescent="0.25">
      <c r="A26" s="31"/>
      <c r="B26" s="62"/>
      <c r="C26" s="8" t="s">
        <v>0</v>
      </c>
      <c r="D26" s="7"/>
      <c r="E26" s="5"/>
      <c r="F26" s="7"/>
      <c r="G26" s="5"/>
      <c r="H26" s="6"/>
      <c r="I26" s="5"/>
      <c r="J26" s="4"/>
      <c r="K26" s="2"/>
      <c r="L26" s="4"/>
      <c r="M26" s="2"/>
      <c r="N26" s="3"/>
      <c r="O26" s="2"/>
      <c r="P26" s="7"/>
      <c r="Q26" s="5"/>
      <c r="R26" s="7"/>
      <c r="S26" s="5"/>
      <c r="T26" s="6"/>
      <c r="U26" s="5"/>
      <c r="V26" s="4"/>
      <c r="W26" s="2"/>
      <c r="X26" s="4"/>
      <c r="Y26" s="2"/>
      <c r="Z26" s="3"/>
      <c r="AA26" s="2"/>
      <c r="AE26" s="62"/>
    </row>
    <row r="27" spans="1:31" x14ac:dyDescent="0.25">
      <c r="A27" s="31"/>
      <c r="B27" s="62"/>
      <c r="C27" s="25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E27" s="62"/>
    </row>
    <row r="28" spans="1:31" x14ac:dyDescent="0.25">
      <c r="A28" s="31"/>
      <c r="B28" s="62"/>
      <c r="C28" s="22" t="s">
        <v>2</v>
      </c>
      <c r="D28" s="21"/>
      <c r="E28" s="19"/>
      <c r="F28" s="21"/>
      <c r="G28" s="19"/>
      <c r="H28" s="20"/>
      <c r="I28" s="19"/>
      <c r="J28" s="18"/>
      <c r="K28" s="16"/>
      <c r="L28" s="18"/>
      <c r="M28" s="16"/>
      <c r="N28" s="17"/>
      <c r="O28" s="16"/>
      <c r="P28" s="21"/>
      <c r="Q28" s="19"/>
      <c r="R28" s="21"/>
      <c r="S28" s="19"/>
      <c r="T28" s="20"/>
      <c r="U28" s="19"/>
      <c r="V28" s="18"/>
      <c r="W28" s="16"/>
      <c r="X28" s="18"/>
      <c r="Y28" s="16"/>
      <c r="Z28" s="17"/>
      <c r="AA28" s="16"/>
      <c r="AE28" s="62"/>
    </row>
    <row r="29" spans="1:31" x14ac:dyDescent="0.25">
      <c r="A29" s="31"/>
      <c r="B29" s="62"/>
      <c r="C29" s="15" t="s">
        <v>1</v>
      </c>
      <c r="D29" s="14"/>
      <c r="E29" s="12"/>
      <c r="F29" s="14"/>
      <c r="G29" s="12"/>
      <c r="H29" s="13"/>
      <c r="I29" s="12"/>
      <c r="J29" s="11"/>
      <c r="K29" s="9"/>
      <c r="L29" s="11"/>
      <c r="M29" s="9"/>
      <c r="N29" s="10"/>
      <c r="O29" s="9"/>
      <c r="P29" s="14"/>
      <c r="Q29" s="12"/>
      <c r="R29" s="14"/>
      <c r="S29" s="12"/>
      <c r="T29" s="13"/>
      <c r="U29" s="12"/>
      <c r="V29" s="11"/>
      <c r="W29" s="9"/>
      <c r="X29" s="11"/>
      <c r="Y29" s="9"/>
      <c r="Z29" s="10"/>
      <c r="AA29" s="9"/>
      <c r="AE29" s="62"/>
    </row>
    <row r="30" spans="1:31" x14ac:dyDescent="0.25">
      <c r="A30" s="31"/>
      <c r="B30" s="62"/>
      <c r="C30" s="8" t="s">
        <v>0</v>
      </c>
      <c r="D30" s="7"/>
      <c r="E30" s="5"/>
      <c r="F30" s="7"/>
      <c r="G30" s="5"/>
      <c r="H30" s="6"/>
      <c r="I30" s="5"/>
      <c r="J30" s="4"/>
      <c r="K30" s="2"/>
      <c r="L30" s="4"/>
      <c r="M30" s="2"/>
      <c r="N30" s="3"/>
      <c r="O30" s="2"/>
      <c r="P30" s="7"/>
      <c r="Q30" s="5"/>
      <c r="R30" s="7"/>
      <c r="S30" s="5"/>
      <c r="T30" s="6"/>
      <c r="U30" s="5"/>
      <c r="V30" s="4"/>
      <c r="W30" s="2"/>
      <c r="X30" s="4"/>
      <c r="Y30" s="2"/>
      <c r="Z30" s="3"/>
      <c r="AA30" s="2"/>
      <c r="AE30" s="62"/>
    </row>
    <row r="31" spans="1:31" x14ac:dyDescent="0.25">
      <c r="B31" s="62"/>
      <c r="AE31" s="62"/>
    </row>
    <row r="32" spans="1:31" ht="18.75" x14ac:dyDescent="0.3">
      <c r="B32" s="62"/>
      <c r="C32" s="53" t="s">
        <v>26</v>
      </c>
      <c r="D32" s="68" t="s">
        <v>25</v>
      </c>
      <c r="E32" s="69"/>
      <c r="F32" s="69"/>
      <c r="G32" s="69"/>
      <c r="H32" s="69"/>
      <c r="I32" s="70"/>
      <c r="J32" s="68" t="s">
        <v>24</v>
      </c>
      <c r="K32" s="69"/>
      <c r="L32" s="69"/>
      <c r="M32" s="69"/>
      <c r="N32" s="69"/>
      <c r="O32" s="70"/>
      <c r="P32" s="68" t="s">
        <v>23</v>
      </c>
      <c r="Q32" s="69"/>
      <c r="R32" s="69"/>
      <c r="S32" s="69"/>
      <c r="T32" s="69"/>
      <c r="U32" s="70"/>
      <c r="V32" s="68" t="s">
        <v>22</v>
      </c>
      <c r="W32" s="69"/>
      <c r="X32" s="69"/>
      <c r="Y32" s="69"/>
      <c r="Z32" s="69"/>
      <c r="AA32" s="70"/>
      <c r="AE32" s="62"/>
    </row>
    <row r="33" spans="2:31" ht="29.25" customHeight="1" x14ac:dyDescent="0.3">
      <c r="B33" s="62"/>
      <c r="C33" s="52">
        <v>2025</v>
      </c>
      <c r="D33" s="71" t="s">
        <v>21</v>
      </c>
      <c r="E33" s="72"/>
      <c r="F33" s="72" t="s">
        <v>20</v>
      </c>
      <c r="G33" s="72"/>
      <c r="H33" s="72" t="s">
        <v>19</v>
      </c>
      <c r="I33" s="73"/>
      <c r="J33" s="71" t="s">
        <v>21</v>
      </c>
      <c r="K33" s="72"/>
      <c r="L33" s="72" t="s">
        <v>20</v>
      </c>
      <c r="M33" s="72"/>
      <c r="N33" s="72" t="s">
        <v>19</v>
      </c>
      <c r="O33" s="73"/>
      <c r="P33" s="71" t="s">
        <v>21</v>
      </c>
      <c r="Q33" s="72"/>
      <c r="R33" s="72" t="s">
        <v>20</v>
      </c>
      <c r="S33" s="72"/>
      <c r="T33" s="72" t="s">
        <v>19</v>
      </c>
      <c r="U33" s="73"/>
      <c r="V33" s="71" t="s">
        <v>21</v>
      </c>
      <c r="W33" s="72"/>
      <c r="X33" s="72" t="s">
        <v>20</v>
      </c>
      <c r="Y33" s="72"/>
      <c r="Z33" s="72" t="s">
        <v>19</v>
      </c>
      <c r="AA33" s="73"/>
      <c r="AE33" s="62"/>
    </row>
    <row r="34" spans="2:31" x14ac:dyDescent="0.25">
      <c r="B34" s="62"/>
      <c r="C34" s="31"/>
      <c r="D34" s="51" t="s">
        <v>18</v>
      </c>
      <c r="E34" s="50" t="s">
        <v>17</v>
      </c>
      <c r="F34" s="50" t="s">
        <v>18</v>
      </c>
      <c r="G34" s="50" t="s">
        <v>17</v>
      </c>
      <c r="H34" s="50" t="s">
        <v>18</v>
      </c>
      <c r="I34" s="49" t="s">
        <v>17</v>
      </c>
      <c r="J34" s="51" t="s">
        <v>18</v>
      </c>
      <c r="K34" s="50" t="s">
        <v>17</v>
      </c>
      <c r="L34" s="50" t="s">
        <v>18</v>
      </c>
      <c r="M34" s="50" t="s">
        <v>17</v>
      </c>
      <c r="N34" s="50" t="s">
        <v>18</v>
      </c>
      <c r="O34" s="49" t="s">
        <v>17</v>
      </c>
      <c r="P34" s="51" t="s">
        <v>18</v>
      </c>
      <c r="Q34" s="50" t="s">
        <v>17</v>
      </c>
      <c r="R34" s="50" t="s">
        <v>18</v>
      </c>
      <c r="S34" s="50" t="s">
        <v>17</v>
      </c>
      <c r="T34" s="50" t="s">
        <v>18</v>
      </c>
      <c r="U34" s="49" t="s">
        <v>17</v>
      </c>
      <c r="V34" s="51" t="s">
        <v>18</v>
      </c>
      <c r="W34" s="50" t="s">
        <v>17</v>
      </c>
      <c r="X34" s="50" t="s">
        <v>18</v>
      </c>
      <c r="Y34" s="50" t="s">
        <v>17</v>
      </c>
      <c r="Z34" s="50" t="s">
        <v>18</v>
      </c>
      <c r="AA34" s="49" t="s">
        <v>17</v>
      </c>
      <c r="AE34" s="62"/>
    </row>
    <row r="35" spans="2:31" x14ac:dyDescent="0.25">
      <c r="B35" s="62"/>
      <c r="C35" s="48" t="s">
        <v>16</v>
      </c>
      <c r="D35" s="21"/>
      <c r="E35" s="47"/>
      <c r="F35" s="21"/>
      <c r="G35" s="47"/>
      <c r="H35" s="21"/>
      <c r="I35" s="46"/>
      <c r="J35" s="18"/>
      <c r="K35" s="45"/>
      <c r="L35" s="18"/>
      <c r="M35" s="45"/>
      <c r="N35" s="18"/>
      <c r="O35" s="44"/>
      <c r="P35" s="21"/>
      <c r="Q35" s="47"/>
      <c r="R35" s="21"/>
      <c r="S35" s="47"/>
      <c r="T35" s="21"/>
      <c r="U35" s="46"/>
      <c r="V35" s="18"/>
      <c r="W35" s="45"/>
      <c r="X35" s="18"/>
      <c r="Y35" s="45"/>
      <c r="Z35" s="18"/>
      <c r="AA35" s="44"/>
      <c r="AE35" s="62"/>
    </row>
    <row r="36" spans="2:31" x14ac:dyDescent="0.25">
      <c r="B36" s="62"/>
      <c r="C36" s="43" t="s">
        <v>15</v>
      </c>
      <c r="D36" s="14"/>
      <c r="E36" s="42"/>
      <c r="F36" s="14"/>
      <c r="G36" s="42"/>
      <c r="H36" s="14"/>
      <c r="I36" s="41"/>
      <c r="J36" s="11"/>
      <c r="K36" s="40"/>
      <c r="L36" s="11"/>
      <c r="M36" s="40"/>
      <c r="N36" s="11"/>
      <c r="O36" s="39"/>
      <c r="P36" s="14"/>
      <c r="Q36" s="42"/>
      <c r="R36" s="14"/>
      <c r="S36" s="42"/>
      <c r="T36" s="14"/>
      <c r="U36" s="41"/>
      <c r="V36" s="11"/>
      <c r="W36" s="40"/>
      <c r="X36" s="11"/>
      <c r="Y36" s="40"/>
      <c r="Z36" s="11"/>
      <c r="AA36" s="39"/>
      <c r="AE36" s="62"/>
    </row>
    <row r="37" spans="2:31" x14ac:dyDescent="0.25">
      <c r="B37" s="62"/>
      <c r="C37" s="43" t="s">
        <v>14</v>
      </c>
      <c r="D37" s="14"/>
      <c r="E37" s="42"/>
      <c r="F37" s="14"/>
      <c r="G37" s="42"/>
      <c r="H37" s="14"/>
      <c r="I37" s="41"/>
      <c r="J37" s="11"/>
      <c r="K37" s="40"/>
      <c r="L37" s="11"/>
      <c r="M37" s="40"/>
      <c r="N37" s="11"/>
      <c r="O37" s="39"/>
      <c r="P37" s="14"/>
      <c r="Q37" s="42"/>
      <c r="R37" s="14"/>
      <c r="S37" s="42"/>
      <c r="T37" s="14"/>
      <c r="U37" s="41"/>
      <c r="V37" s="11"/>
      <c r="W37" s="40"/>
      <c r="X37" s="11"/>
      <c r="Y37" s="40"/>
      <c r="Z37" s="11"/>
      <c r="AA37" s="39"/>
      <c r="AE37" s="62"/>
    </row>
    <row r="38" spans="2:31" x14ac:dyDescent="0.25">
      <c r="B38" s="62"/>
      <c r="C38" s="43" t="s">
        <v>13</v>
      </c>
      <c r="D38" s="14"/>
      <c r="E38" s="42"/>
      <c r="F38" s="14"/>
      <c r="G38" s="42"/>
      <c r="H38" s="14"/>
      <c r="I38" s="41"/>
      <c r="J38" s="11"/>
      <c r="K38" s="40"/>
      <c r="L38" s="11"/>
      <c r="M38" s="40"/>
      <c r="N38" s="11"/>
      <c r="O38" s="39"/>
      <c r="P38" s="14"/>
      <c r="Q38" s="42"/>
      <c r="R38" s="14"/>
      <c r="S38" s="42"/>
      <c r="T38" s="14"/>
      <c r="U38" s="41"/>
      <c r="V38" s="11"/>
      <c r="W38" s="40"/>
      <c r="X38" s="11"/>
      <c r="Y38" s="40"/>
      <c r="Z38" s="11"/>
      <c r="AA38" s="39"/>
      <c r="AE38" s="62"/>
    </row>
    <row r="39" spans="2:31" x14ac:dyDescent="0.25">
      <c r="B39" s="62"/>
      <c r="C39" s="43" t="s">
        <v>12</v>
      </c>
      <c r="D39" s="14"/>
      <c r="E39" s="42"/>
      <c r="F39" s="14"/>
      <c r="G39" s="42"/>
      <c r="H39" s="14"/>
      <c r="I39" s="41"/>
      <c r="J39" s="11"/>
      <c r="K39" s="40"/>
      <c r="L39" s="11"/>
      <c r="M39" s="40"/>
      <c r="N39" s="11"/>
      <c r="O39" s="39"/>
      <c r="P39" s="14"/>
      <c r="Q39" s="42"/>
      <c r="R39" s="14"/>
      <c r="S39" s="42"/>
      <c r="T39" s="14"/>
      <c r="U39" s="41"/>
      <c r="V39" s="11"/>
      <c r="W39" s="40"/>
      <c r="X39" s="11"/>
      <c r="Y39" s="40"/>
      <c r="Z39" s="11"/>
      <c r="AA39" s="39"/>
      <c r="AE39" s="62"/>
    </row>
    <row r="40" spans="2:31" x14ac:dyDescent="0.25">
      <c r="B40" s="62"/>
      <c r="C40" s="43" t="s">
        <v>11</v>
      </c>
      <c r="D40" s="14"/>
      <c r="E40" s="42"/>
      <c r="F40" s="14"/>
      <c r="G40" s="42"/>
      <c r="H40" s="14"/>
      <c r="I40" s="41"/>
      <c r="J40" s="11"/>
      <c r="K40" s="40"/>
      <c r="L40" s="11"/>
      <c r="M40" s="40"/>
      <c r="N40" s="11"/>
      <c r="O40" s="39"/>
      <c r="P40" s="14"/>
      <c r="Q40" s="42"/>
      <c r="R40" s="14"/>
      <c r="S40" s="42"/>
      <c r="T40" s="14"/>
      <c r="U40" s="41"/>
      <c r="V40" s="11"/>
      <c r="W40" s="40"/>
      <c r="X40" s="11"/>
      <c r="Y40" s="40"/>
      <c r="Z40" s="11"/>
      <c r="AA40" s="39"/>
      <c r="AE40" s="62"/>
    </row>
    <row r="41" spans="2:31" x14ac:dyDescent="0.25">
      <c r="B41" s="62"/>
      <c r="C41" s="43" t="s">
        <v>10</v>
      </c>
      <c r="D41" s="14"/>
      <c r="E41" s="42"/>
      <c r="F41" s="14"/>
      <c r="G41" s="42"/>
      <c r="H41" s="14"/>
      <c r="I41" s="41"/>
      <c r="J41" s="11"/>
      <c r="K41" s="40"/>
      <c r="L41" s="11"/>
      <c r="M41" s="40"/>
      <c r="N41" s="11"/>
      <c r="O41" s="39"/>
      <c r="P41" s="14"/>
      <c r="Q41" s="42"/>
      <c r="R41" s="14"/>
      <c r="S41" s="42"/>
      <c r="T41" s="14"/>
      <c r="U41" s="41"/>
      <c r="V41" s="11"/>
      <c r="W41" s="40"/>
      <c r="X41" s="11"/>
      <c r="Y41" s="40"/>
      <c r="Z41" s="11"/>
      <c r="AA41" s="39"/>
      <c r="AE41" s="62"/>
    </row>
    <row r="42" spans="2:31" x14ac:dyDescent="0.25">
      <c r="B42" s="62"/>
      <c r="C42" s="43" t="s">
        <v>9</v>
      </c>
      <c r="D42" s="14"/>
      <c r="E42" s="42"/>
      <c r="F42" s="14"/>
      <c r="G42" s="42"/>
      <c r="H42" s="14"/>
      <c r="I42" s="41"/>
      <c r="J42" s="11"/>
      <c r="K42" s="40"/>
      <c r="L42" s="11"/>
      <c r="M42" s="40"/>
      <c r="N42" s="11"/>
      <c r="O42" s="39"/>
      <c r="P42" s="14"/>
      <c r="Q42" s="42"/>
      <c r="R42" s="14"/>
      <c r="S42" s="42"/>
      <c r="T42" s="14"/>
      <c r="U42" s="41"/>
      <c r="V42" s="11"/>
      <c r="W42" s="40"/>
      <c r="X42" s="11"/>
      <c r="Y42" s="40"/>
      <c r="Z42" s="11"/>
      <c r="AA42" s="39"/>
      <c r="AE42" s="62"/>
    </row>
    <row r="43" spans="2:31" x14ac:dyDescent="0.25">
      <c r="B43" s="62"/>
      <c r="C43" s="43" t="s">
        <v>8</v>
      </c>
      <c r="D43" s="14"/>
      <c r="E43" s="42"/>
      <c r="F43" s="14"/>
      <c r="G43" s="42"/>
      <c r="H43" s="14"/>
      <c r="I43" s="41"/>
      <c r="J43" s="11"/>
      <c r="K43" s="40"/>
      <c r="L43" s="11"/>
      <c r="M43" s="40"/>
      <c r="N43" s="11"/>
      <c r="O43" s="39"/>
      <c r="P43" s="14"/>
      <c r="Q43" s="42"/>
      <c r="R43" s="14"/>
      <c r="S43" s="42"/>
      <c r="T43" s="14"/>
      <c r="U43" s="41"/>
      <c r="V43" s="11"/>
      <c r="W43" s="40"/>
      <c r="X43" s="11"/>
      <c r="Y43" s="40"/>
      <c r="Z43" s="11"/>
      <c r="AA43" s="39"/>
      <c r="AE43" s="62"/>
    </row>
    <row r="44" spans="2:31" x14ac:dyDescent="0.25">
      <c r="B44" s="62"/>
      <c r="C44" s="43" t="s">
        <v>7</v>
      </c>
      <c r="D44" s="14"/>
      <c r="E44" s="42"/>
      <c r="F44" s="14"/>
      <c r="G44" s="42"/>
      <c r="H44" s="14"/>
      <c r="I44" s="41"/>
      <c r="J44" s="11"/>
      <c r="K44" s="40"/>
      <c r="L44" s="11"/>
      <c r="M44" s="40"/>
      <c r="N44" s="11"/>
      <c r="O44" s="39"/>
      <c r="P44" s="14"/>
      <c r="Q44" s="42"/>
      <c r="R44" s="14"/>
      <c r="S44" s="42"/>
      <c r="T44" s="14"/>
      <c r="U44" s="41"/>
      <c r="V44" s="11"/>
      <c r="W44" s="40"/>
      <c r="X44" s="11"/>
      <c r="Y44" s="40"/>
      <c r="Z44" s="11"/>
      <c r="AA44" s="39"/>
      <c r="AE44" s="62"/>
    </row>
    <row r="45" spans="2:31" x14ac:dyDescent="0.25">
      <c r="B45" s="62"/>
      <c r="C45" s="43" t="s">
        <v>6</v>
      </c>
      <c r="D45" s="14"/>
      <c r="E45" s="42"/>
      <c r="F45" s="14"/>
      <c r="G45" s="42"/>
      <c r="H45" s="14"/>
      <c r="I45" s="12"/>
      <c r="J45" s="11"/>
      <c r="K45" s="40"/>
      <c r="L45" s="11"/>
      <c r="M45" s="40"/>
      <c r="N45" s="11"/>
      <c r="O45" s="9"/>
      <c r="P45" s="14"/>
      <c r="Q45" s="42"/>
      <c r="R45" s="14"/>
      <c r="S45" s="42"/>
      <c r="T45" s="14"/>
      <c r="U45" s="12"/>
      <c r="V45" s="11"/>
      <c r="W45" s="40"/>
      <c r="X45" s="11"/>
      <c r="Y45" s="40"/>
      <c r="Z45" s="11"/>
      <c r="AA45" s="9"/>
      <c r="AE45" s="62"/>
    </row>
    <row r="46" spans="2:31" x14ac:dyDescent="0.25">
      <c r="B46" s="62"/>
      <c r="C46" s="43" t="s">
        <v>5</v>
      </c>
      <c r="D46" s="14"/>
      <c r="E46" s="42"/>
      <c r="F46" s="14"/>
      <c r="G46" s="42"/>
      <c r="H46" s="14"/>
      <c r="I46" s="41"/>
      <c r="J46" s="11"/>
      <c r="K46" s="40"/>
      <c r="L46" s="11"/>
      <c r="M46" s="40"/>
      <c r="N46" s="11"/>
      <c r="O46" s="39"/>
      <c r="P46" s="14"/>
      <c r="Q46" s="42"/>
      <c r="R46" s="14"/>
      <c r="S46" s="42"/>
      <c r="T46" s="14"/>
      <c r="U46" s="41"/>
      <c r="V46" s="11"/>
      <c r="W46" s="40"/>
      <c r="X46" s="11"/>
      <c r="Y46" s="40"/>
      <c r="Z46" s="11"/>
      <c r="AA46" s="39"/>
      <c r="AE46" s="62"/>
    </row>
    <row r="47" spans="2:31" x14ac:dyDescent="0.25">
      <c r="B47" s="62"/>
      <c r="C47" s="38" t="s">
        <v>0</v>
      </c>
      <c r="D47" s="36"/>
      <c r="E47" s="37"/>
      <c r="F47" s="36"/>
      <c r="G47" s="37"/>
      <c r="H47" s="36"/>
      <c r="I47" s="35"/>
      <c r="J47" s="33"/>
      <c r="K47" s="34"/>
      <c r="L47" s="33"/>
      <c r="M47" s="34"/>
      <c r="N47" s="33"/>
      <c r="O47" s="32"/>
      <c r="P47" s="36"/>
      <c r="Q47" s="37"/>
      <c r="R47" s="36"/>
      <c r="S47" s="37"/>
      <c r="T47" s="36"/>
      <c r="U47" s="35"/>
      <c r="V47" s="33"/>
      <c r="W47" s="34"/>
      <c r="X47" s="33"/>
      <c r="Y47" s="34"/>
      <c r="Z47" s="33"/>
      <c r="AA47" s="32"/>
      <c r="AE47" s="62"/>
    </row>
    <row r="48" spans="2:31" x14ac:dyDescent="0.25">
      <c r="B48" s="62"/>
      <c r="C48" s="31"/>
      <c r="D48" s="30"/>
      <c r="E48" s="29"/>
      <c r="F48" s="30"/>
      <c r="G48" s="29"/>
      <c r="H48" s="30"/>
      <c r="I48" s="29"/>
      <c r="J48" s="30"/>
      <c r="K48" s="29"/>
      <c r="L48" s="30"/>
      <c r="M48" s="29"/>
      <c r="N48" s="30"/>
      <c r="O48" s="29"/>
      <c r="P48" s="30"/>
      <c r="Q48" s="29"/>
      <c r="R48" s="30"/>
      <c r="S48" s="29"/>
      <c r="T48" s="30"/>
      <c r="U48" s="29"/>
      <c r="V48" s="30"/>
      <c r="W48" s="29"/>
      <c r="X48" s="30"/>
      <c r="Y48" s="29"/>
      <c r="Z48" s="30"/>
      <c r="AA48" s="29"/>
      <c r="AE48" s="62"/>
    </row>
    <row r="49" spans="2:31" x14ac:dyDescent="0.25">
      <c r="B49" s="62"/>
      <c r="C49" s="28" t="s">
        <v>4</v>
      </c>
      <c r="D49" s="21"/>
      <c r="E49" s="19"/>
      <c r="F49" s="21"/>
      <c r="G49" s="19"/>
      <c r="H49" s="20"/>
      <c r="I49" s="19"/>
      <c r="J49" s="18"/>
      <c r="K49" s="16"/>
      <c r="L49" s="18"/>
      <c r="M49" s="16"/>
      <c r="N49" s="17"/>
      <c r="O49" s="16"/>
      <c r="P49" s="21"/>
      <c r="Q49" s="19"/>
      <c r="R49" s="21"/>
      <c r="S49" s="19"/>
      <c r="T49" s="20"/>
      <c r="U49" s="19"/>
      <c r="V49" s="18"/>
      <c r="W49" s="16"/>
      <c r="X49" s="18"/>
      <c r="Y49" s="16"/>
      <c r="Z49" s="17"/>
      <c r="AA49" s="16"/>
      <c r="AE49" s="62"/>
    </row>
    <row r="50" spans="2:31" x14ac:dyDescent="0.25">
      <c r="B50" s="62"/>
      <c r="C50" s="27" t="s">
        <v>3</v>
      </c>
      <c r="D50" s="14"/>
      <c r="E50" s="12"/>
      <c r="F50" s="14"/>
      <c r="G50" s="12"/>
      <c r="H50" s="13"/>
      <c r="I50" s="12"/>
      <c r="J50" s="11"/>
      <c r="K50" s="9"/>
      <c r="L50" s="11"/>
      <c r="M50" s="9"/>
      <c r="N50" s="10"/>
      <c r="O50" s="9"/>
      <c r="P50" s="14"/>
      <c r="Q50" s="12"/>
      <c r="R50" s="14"/>
      <c r="S50" s="12"/>
      <c r="T50" s="13"/>
      <c r="U50" s="12"/>
      <c r="V50" s="11"/>
      <c r="W50" s="9"/>
      <c r="X50" s="11"/>
      <c r="Y50" s="9"/>
      <c r="Z50" s="10"/>
      <c r="AA50" s="9"/>
      <c r="AE50" s="62"/>
    </row>
    <row r="51" spans="2:31" x14ac:dyDescent="0.25">
      <c r="B51" s="62"/>
      <c r="C51" s="26" t="s">
        <v>0</v>
      </c>
      <c r="D51" s="7"/>
      <c r="E51" s="5"/>
      <c r="F51" s="7"/>
      <c r="G51" s="5"/>
      <c r="H51" s="6"/>
      <c r="I51" s="5"/>
      <c r="J51" s="4"/>
      <c r="K51" s="2"/>
      <c r="L51" s="4"/>
      <c r="M51" s="2"/>
      <c r="N51" s="3"/>
      <c r="O51" s="2"/>
      <c r="P51" s="7"/>
      <c r="Q51" s="5"/>
      <c r="R51" s="7"/>
      <c r="S51" s="5"/>
      <c r="T51" s="6"/>
      <c r="U51" s="5"/>
      <c r="V51" s="4"/>
      <c r="W51" s="2"/>
      <c r="X51" s="4"/>
      <c r="Y51" s="2"/>
      <c r="Z51" s="3"/>
      <c r="AA51" s="2"/>
      <c r="AE51" s="62"/>
    </row>
    <row r="52" spans="2:31" x14ac:dyDescent="0.25">
      <c r="B52" s="62"/>
      <c r="C52" s="25"/>
      <c r="D52" s="24"/>
      <c r="E52" s="23"/>
      <c r="F52" s="24"/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E52" s="62"/>
    </row>
    <row r="53" spans="2:31" x14ac:dyDescent="0.25">
      <c r="B53" s="62"/>
      <c r="C53" s="22" t="s">
        <v>2</v>
      </c>
      <c r="D53" s="21"/>
      <c r="E53" s="19"/>
      <c r="F53" s="21"/>
      <c r="G53" s="19"/>
      <c r="H53" s="20"/>
      <c r="I53" s="19"/>
      <c r="J53" s="18"/>
      <c r="K53" s="16"/>
      <c r="L53" s="18"/>
      <c r="M53" s="16"/>
      <c r="N53" s="17"/>
      <c r="O53" s="16"/>
      <c r="P53" s="21"/>
      <c r="Q53" s="19"/>
      <c r="R53" s="21"/>
      <c r="S53" s="19"/>
      <c r="T53" s="20"/>
      <c r="U53" s="19"/>
      <c r="V53" s="18"/>
      <c r="W53" s="16"/>
      <c r="X53" s="18"/>
      <c r="Y53" s="16"/>
      <c r="Z53" s="17"/>
      <c r="AA53" s="16"/>
      <c r="AE53" s="62"/>
    </row>
    <row r="54" spans="2:31" x14ac:dyDescent="0.25">
      <c r="B54" s="62"/>
      <c r="C54" s="15" t="s">
        <v>1</v>
      </c>
      <c r="D54" s="14"/>
      <c r="E54" s="12"/>
      <c r="F54" s="14"/>
      <c r="G54" s="12"/>
      <c r="H54" s="13"/>
      <c r="I54" s="12"/>
      <c r="J54" s="11"/>
      <c r="K54" s="9"/>
      <c r="L54" s="11"/>
      <c r="M54" s="9"/>
      <c r="N54" s="10"/>
      <c r="O54" s="9"/>
      <c r="P54" s="14"/>
      <c r="Q54" s="12"/>
      <c r="R54" s="14"/>
      <c r="S54" s="12"/>
      <c r="T54" s="13"/>
      <c r="U54" s="12"/>
      <c r="V54" s="11"/>
      <c r="W54" s="9"/>
      <c r="X54" s="11"/>
      <c r="Y54" s="9"/>
      <c r="Z54" s="10"/>
      <c r="AA54" s="9"/>
      <c r="AE54" s="62"/>
    </row>
    <row r="55" spans="2:31" x14ac:dyDescent="0.25">
      <c r="B55" s="62"/>
      <c r="C55" s="8" t="s">
        <v>0</v>
      </c>
      <c r="D55" s="7"/>
      <c r="E55" s="5"/>
      <c r="F55" s="7"/>
      <c r="G55" s="5"/>
      <c r="H55" s="6"/>
      <c r="I55" s="5"/>
      <c r="J55" s="4"/>
      <c r="K55" s="2"/>
      <c r="L55" s="4"/>
      <c r="M55" s="2"/>
      <c r="N55" s="3"/>
      <c r="O55" s="2"/>
      <c r="P55" s="7"/>
      <c r="Q55" s="5"/>
      <c r="R55" s="7"/>
      <c r="S55" s="5"/>
      <c r="T55" s="6"/>
      <c r="U55" s="5"/>
      <c r="V55" s="4"/>
      <c r="W55" s="2"/>
      <c r="X55" s="4"/>
      <c r="Y55" s="2"/>
      <c r="Z55" s="3"/>
      <c r="AA55" s="2"/>
      <c r="AE55" s="62"/>
    </row>
    <row r="56" spans="2:31" x14ac:dyDescent="0.25">
      <c r="C56" s="64" t="s">
        <v>43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</row>
  </sheetData>
  <mergeCells count="36">
    <mergeCell ref="F33:G33"/>
    <mergeCell ref="H33:I33"/>
    <mergeCell ref="J33:K33"/>
    <mergeCell ref="L33:M33"/>
    <mergeCell ref="V7:AA7"/>
    <mergeCell ref="V8:W8"/>
    <mergeCell ref="X8:Y8"/>
    <mergeCell ref="Z8:AA8"/>
    <mergeCell ref="D32:I32"/>
    <mergeCell ref="J32:O32"/>
    <mergeCell ref="P32:U32"/>
    <mergeCell ref="V32:AA32"/>
    <mergeCell ref="J7:O7"/>
    <mergeCell ref="J8:K8"/>
    <mergeCell ref="D7:I7"/>
    <mergeCell ref="D8:E8"/>
    <mergeCell ref="F8:G8"/>
    <mergeCell ref="H8:I8"/>
    <mergeCell ref="L8:M8"/>
    <mergeCell ref="N8:O8"/>
    <mergeCell ref="B2:B55"/>
    <mergeCell ref="B1:AD1"/>
    <mergeCell ref="AE2:AE55"/>
    <mergeCell ref="C56:AA56"/>
    <mergeCell ref="X33:Y33"/>
    <mergeCell ref="Z33:AA33"/>
    <mergeCell ref="N33:O33"/>
    <mergeCell ref="P33:Q33"/>
    <mergeCell ref="R33:S33"/>
    <mergeCell ref="T33:U33"/>
    <mergeCell ref="V33:W33"/>
    <mergeCell ref="P7:U7"/>
    <mergeCell ref="P8:Q8"/>
    <mergeCell ref="R8:S8"/>
    <mergeCell ref="T8:U8"/>
    <mergeCell ref="D33:E33"/>
  </mergeCells>
  <dataValidations count="1">
    <dataValidation type="list" allowBlank="1" showInputMessage="1" showErrorMessage="1" sqref="C8 C33" xr:uid="{00000000-0002-0000-01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B29949-6F27-4973-A68D-6590E4557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1DBB33-C196-4BB0-B626-D0242FEA73B5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46656d4-8850-49b3-aebd-68bd05f7f43d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73F9621-3E46-44CD-9E7B-04BAADA5D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כללי והון </vt:lpstr>
      <vt:lpstr>נוסטרו חיים</vt:lpstr>
      <vt:lpstr>'כללי והון '!Print_Area</vt:lpstr>
      <vt:lpstr>'נוסטרו חיים'!Print_Area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פרסום תרומת מרכיבי השקעה של תיק נוסטרו</dc:title>
  <dc:creator>עדי ווסה</dc:creator>
  <cp:lastModifiedBy>Laxman Singh</cp:lastModifiedBy>
  <cp:lastPrinted>2026-05-11T14:21:19Z</cp:lastPrinted>
  <dcterms:created xsi:type="dcterms:W3CDTF">2016-08-10T06:34:50Z</dcterms:created>
  <dcterms:modified xsi:type="dcterms:W3CDTF">2026-06-03T02:05:50Z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0x0101006FDA8B39079CB64BAC559E1752826592</vt:lpwstr>
  </property>
  <property fmtid="{D5CDD505-2E9C-101B-9397-08002B2CF9AE}" pid="3" name="MMDUnitsName">
    <vt:lpwstr/>
  </property>
  <property fmtid="{D5CDD505-2E9C-101B-9397-08002B2CF9AE}" pid="4" name="MMDResponsibleUnit">
    <vt:lpwstr/>
  </property>
  <property fmtid="{D5CDD505-2E9C-101B-9397-08002B2CF9AE}" pid="5" name="MMDServiceLang">
    <vt:lpwstr/>
  </property>
  <property fmtid="{D5CDD505-2E9C-101B-9397-08002B2CF9AE}" pid="6" name="MMDJobDescription">
    <vt:lpwstr/>
  </property>
  <property fmtid="{D5CDD505-2E9C-101B-9397-08002B2CF9AE}" pid="7" name="MMDKeywords">
    <vt:lpwstr/>
  </property>
  <property fmtid="{D5CDD505-2E9C-101B-9397-08002B2CF9AE}" pid="8" name="MMDStatus">
    <vt:lpwstr/>
  </property>
  <property fmtid="{D5CDD505-2E9C-101B-9397-08002B2CF9AE}" pid="9" name="MMDAudience">
    <vt:lpwstr/>
  </property>
  <property fmtid="{D5CDD505-2E9C-101B-9397-08002B2CF9AE}" pid="10" name="MMDLiveEvent">
    <vt:lpwstr/>
  </property>
  <property fmtid="{D5CDD505-2E9C-101B-9397-08002B2CF9AE}" pid="11" name="MMDSubjects">
    <vt:lpwstr/>
  </property>
  <property fmtid="{D5CDD505-2E9C-101B-9397-08002B2CF9AE}" pid="12" name="MMDTypes">
    <vt:lpwstr/>
  </property>
  <property fmtid="{D5CDD505-2E9C-101B-9397-08002B2CF9AE}" pid="13" name="MMDResponsibleOffice">
    <vt:lpwstr/>
  </property>
</Properties>
</file>